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activeTab="0"/>
  </bookViews>
  <sheets>
    <sheet name="fedőlap" sheetId="1" r:id="rId1"/>
    <sheet name="1. oldal" sheetId="2" r:id="rId2"/>
    <sheet name="2. oldal" sheetId="3" r:id="rId3"/>
    <sheet name="3. oldal" sheetId="4" r:id="rId4"/>
    <sheet name="4. oldal" sheetId="5" r:id="rId5"/>
  </sheets>
  <definedNames>
    <definedName name="_xlnm.Print_Area" localSheetId="1">'1. oldal'!$A$1:$R$46</definedName>
    <definedName name="_xlnm.Print_Area" localSheetId="2">'2. oldal'!$A$1:$AE$29</definedName>
    <definedName name="_xlnm.Print_Area" localSheetId="0">'fedőlap'!$A$1:$S$65</definedName>
  </definedNames>
  <calcPr fullCalcOnLoad="1"/>
</workbook>
</file>

<file path=xl/sharedStrings.xml><?xml version="1.0" encoding="utf-8"?>
<sst xmlns="http://schemas.openxmlformats.org/spreadsheetml/2006/main" count="202" uniqueCount="121">
  <si>
    <t>egyszerűsített éves beszámolója</t>
  </si>
  <si>
    <t>egyéb szervezet megnevezése</t>
  </si>
  <si>
    <t>címe</t>
  </si>
  <si>
    <t>az egyéb szervezet vezetője</t>
  </si>
  <si>
    <t>( képviselője)</t>
  </si>
  <si>
    <t>P.H.</t>
  </si>
  <si>
    <t>T. 1715/C-AB Nyomtatvány</t>
  </si>
  <si>
    <t>Az egyéb szervezet menevezése:</t>
  </si>
  <si>
    <t>Az egyéb szervezet címe:</t>
  </si>
  <si>
    <t>KETTŐS KÖNYVVITELT VEZETŐ EGYÉB SZERVEZETEK EGYSZERŰSÍTETT</t>
  </si>
  <si>
    <t>ÉVES BESZÁMOLÓJÁNAK MÉRLEGE</t>
  </si>
  <si>
    <t>adatok E FT-ban</t>
  </si>
  <si>
    <t>Sor-szám</t>
  </si>
  <si>
    <t>A tétel megnevezése</t>
  </si>
  <si>
    <t>Előző év</t>
  </si>
  <si>
    <t>Előző év(ek)             helyesbítései</t>
  </si>
  <si>
    <t>Tárgyév</t>
  </si>
  <si>
    <t>a</t>
  </si>
  <si>
    <t>b</t>
  </si>
  <si>
    <t>c</t>
  </si>
  <si>
    <t>d</t>
  </si>
  <si>
    <t>e</t>
  </si>
  <si>
    <t>1.</t>
  </si>
  <si>
    <t>2.</t>
  </si>
  <si>
    <t xml:space="preserve">   I.     IMMATERIÁLIS JAVAK</t>
  </si>
  <si>
    <t>3.</t>
  </si>
  <si>
    <t xml:space="preserve">   II.    TÁRGYI ESZKÖZÖK</t>
  </si>
  <si>
    <t>4.</t>
  </si>
  <si>
    <t xml:space="preserve">   III.   BEFEKTETETT PÉNZÜGYI ESZKÖZÖK </t>
  </si>
  <si>
    <t>5.</t>
  </si>
  <si>
    <t>6.</t>
  </si>
  <si>
    <t>7.</t>
  </si>
  <si>
    <t xml:space="preserve">   I.     KÉSZLETEK</t>
  </si>
  <si>
    <t>8.</t>
  </si>
  <si>
    <t xml:space="preserve">   II.    KÖVETELÉSEK</t>
  </si>
  <si>
    <t>9.</t>
  </si>
  <si>
    <t xml:space="preserve">   III.   ÉRTÉKPAPÍROK</t>
  </si>
  <si>
    <t>10.</t>
  </si>
  <si>
    <t xml:space="preserve">   IV.  PÉNZESZKÖZÖK</t>
  </si>
  <si>
    <t>11.</t>
  </si>
  <si>
    <t>12.</t>
  </si>
  <si>
    <t>13.</t>
  </si>
  <si>
    <t>14.</t>
  </si>
  <si>
    <t xml:space="preserve">   I.    INDULÓ TŐKE / JEGYZETT TŐKE</t>
  </si>
  <si>
    <t>15.</t>
  </si>
  <si>
    <t xml:space="preserve">   II.   TŐKEVÁLTOZÁS / EREDMÉNY</t>
  </si>
  <si>
    <t>16.</t>
  </si>
  <si>
    <t xml:space="preserve">   III.   LEKÖTÖTT TARTALÉK</t>
  </si>
  <si>
    <t>17.</t>
  </si>
  <si>
    <t xml:space="preserve">   IV.  ÉRTÉKELÉSI TARTALÉK</t>
  </si>
  <si>
    <t>18.</t>
  </si>
  <si>
    <t xml:space="preserve">   V.   TÁRGYÉVI EREDMÉNY ALAPTEVÉKENYSÉGBŐL</t>
  </si>
  <si>
    <t>19.</t>
  </si>
  <si>
    <t xml:space="preserve">   VI.    TÁRGYÉVI EREDMÉNY VÁLLALKOZÁSI TEVÉKENYSÉGBŐL</t>
  </si>
  <si>
    <t>20.</t>
  </si>
  <si>
    <t>21.</t>
  </si>
  <si>
    <t>22.</t>
  </si>
  <si>
    <t>23.</t>
  </si>
  <si>
    <t>24.</t>
  </si>
  <si>
    <t xml:space="preserve">   G. Passzív időbeli elhatárolások</t>
  </si>
  <si>
    <t>25.</t>
  </si>
  <si>
    <t>Az egyéb szervezet vezetője</t>
  </si>
  <si>
    <t>Az egyéb szervezet megnevezése:</t>
  </si>
  <si>
    <t>KETTŐS KÖNYVVITELT VEZETŐ EGYÉB SZERVEZETEK EGYSZERŰSÍTETT ÉVES BESZÁMOLÓJÁNAK EREDMÉNYKIMUTATÁSA</t>
  </si>
  <si>
    <t>Adatok E FT-ban</t>
  </si>
  <si>
    <t xml:space="preserve">A tétel megnevezése </t>
  </si>
  <si>
    <t>Előző év(ek) helyesbítései</t>
  </si>
  <si>
    <t>Alaptev.</t>
  </si>
  <si>
    <t>Váll. tev.</t>
  </si>
  <si>
    <t>Összesen</t>
  </si>
  <si>
    <t>Váll. tev</t>
  </si>
  <si>
    <t>1. Értékesítés nettó árbevétele</t>
  </si>
  <si>
    <t>2. Aktivált saját teljesítmények értéke</t>
  </si>
  <si>
    <t>3. Egyéb bevételek</t>
  </si>
  <si>
    <t>4. Pénzügyi műveletek bevételei</t>
  </si>
  <si>
    <t>A számviteli törvény szerinti egyéb szervezetek</t>
  </si>
  <si>
    <t>Statisztikai számjel vagy adószám</t>
  </si>
  <si>
    <r>
      <t xml:space="preserve">   </t>
    </r>
    <r>
      <rPr>
        <b/>
        <sz val="14"/>
        <rFont val="Times New Roman"/>
        <family val="1"/>
      </rPr>
      <t>C. Aktív időbeli elhatárolások</t>
    </r>
  </si>
  <si>
    <t>képviselője</t>
  </si>
  <si>
    <t xml:space="preserve">statisztikai számjel vagy adószám </t>
  </si>
  <si>
    <t>Egyéb szervezet megnevezése:</t>
  </si>
  <si>
    <t>statisztikai számjel vagy adószám</t>
  </si>
  <si>
    <r>
      <t xml:space="preserve">   A.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Befektetett eszközök </t>
    </r>
    <r>
      <rPr>
        <sz val="14"/>
        <rFont val="Times New Roman"/>
        <family val="1"/>
      </rPr>
      <t>(2-4. sorok)</t>
    </r>
    <r>
      <rPr>
        <b/>
        <sz val="14"/>
        <rFont val="Times New Roman"/>
        <family val="1"/>
      </rPr>
      <t xml:space="preserve"> </t>
    </r>
  </si>
  <si>
    <r>
      <t xml:space="preserve">   B. Forgóeszközök </t>
    </r>
    <r>
      <rPr>
        <sz val="14"/>
        <rFont val="Times New Roman"/>
        <family val="1"/>
      </rPr>
      <t>(6-9. sorok)</t>
    </r>
  </si>
  <si>
    <r>
      <t>ESZKÖZÖK ÖSSZESEN</t>
    </r>
    <r>
      <rPr>
        <sz val="14"/>
        <rFont val="Times New Roman"/>
        <family val="1"/>
      </rPr>
      <t xml:space="preserve"> (1.+5.+10. sor)</t>
    </r>
  </si>
  <si>
    <r>
      <t xml:space="preserve">   </t>
    </r>
    <r>
      <rPr>
        <b/>
        <sz val="14"/>
        <rFont val="Times New Roman"/>
        <family val="1"/>
      </rPr>
      <t xml:space="preserve">D. Saját tőke </t>
    </r>
    <r>
      <rPr>
        <sz val="14"/>
        <rFont val="Times New Roman"/>
        <family val="1"/>
      </rPr>
      <t>(13.-18. sorok)</t>
    </r>
  </si>
  <si>
    <t xml:space="preserve">   E. Céltartalékok</t>
  </si>
  <si>
    <r>
      <t xml:space="preserve">   F. Kötelezettségek </t>
    </r>
    <r>
      <rPr>
        <sz val="14"/>
        <rFont val="Times New Roman"/>
        <family val="1"/>
      </rPr>
      <t>(21.-23. sorok)</t>
    </r>
  </si>
  <si>
    <t xml:space="preserve">   I.   HÁTRASOROLT KÖTELEZETTSÉGEK</t>
  </si>
  <si>
    <t xml:space="preserve">   II.  HOSSZÚ LEJÁRATÚ KÖTELEZETTSÉGEK</t>
  </si>
  <si>
    <t xml:space="preserve">   III. RÖVID LEJÁRATÚ KÖTELEZETTSÉGEK</t>
  </si>
  <si>
    <r>
      <t xml:space="preserve">FORRÁSOK ÖSSZESEN </t>
    </r>
    <r>
      <rPr>
        <sz val="14"/>
        <rFont val="Times New Roman"/>
        <family val="1"/>
      </rPr>
      <t>(12.+19.+20.+24. sor)</t>
    </r>
  </si>
  <si>
    <t xml:space="preserve">    Ebből :- tagdíj, alapítótól kapott befizetés</t>
  </si>
  <si>
    <t xml:space="preserve">              - támogatások</t>
  </si>
  <si>
    <t xml:space="preserve">    Ebből: - közhasznú tevékenység bevételei</t>
  </si>
  <si>
    <r>
      <t>A. Összes bevétel (1.</t>
    </r>
    <r>
      <rPr>
        <b/>
        <u val="single"/>
        <sz val="14"/>
        <rFont val="Arial CE"/>
        <family val="2"/>
      </rPr>
      <t>+</t>
    </r>
    <r>
      <rPr>
        <b/>
        <sz val="14"/>
        <rFont val="Arial CE"/>
        <family val="2"/>
      </rPr>
      <t>2.+3.+4.+5.)</t>
    </r>
  </si>
  <si>
    <t>7. Személyi jellegű ráfordítások</t>
  </si>
  <si>
    <t xml:space="preserve">   Ebből: vezető tisztségviselők juttatásai</t>
  </si>
  <si>
    <t>8. Értékcsökkenési leírás</t>
  </si>
  <si>
    <t>9. Egyéb ráfordítások</t>
  </si>
  <si>
    <t>10. Pénzügyi műveletek ráfordításai</t>
  </si>
  <si>
    <t>B.  Összes ráfordítás (6.+7.+8.+9.+10.+11.)</t>
  </si>
  <si>
    <t xml:space="preserve">   Ebből: közhasznú tevékenység ráfordításai</t>
  </si>
  <si>
    <t>C. Adózás előtti eredmény (A.-B.)</t>
  </si>
  <si>
    <t>12. Adófizetési kötelezettség</t>
  </si>
  <si>
    <t>D. Adózott eredmény (C.-12.)</t>
  </si>
  <si>
    <t>13. Jóváhagyott osztalék</t>
  </si>
  <si>
    <t>E. Tárgyévi eredmény (D.-13.)</t>
  </si>
  <si>
    <t>6. Anyagjellegű ráfordítások</t>
  </si>
  <si>
    <t>KETTŐS KÖNYVVITELT VEZETŐ EGYÉB SZERVEZETEK EGYSZERŰSÍTETT ÉVES BESZÁMOLÓJA TÁJÉKOZTATÓ ADATOK</t>
  </si>
  <si>
    <t>A. Központi költségvetési támogatás</t>
  </si>
  <si>
    <t>B. Helyi önkormányzati költségvetési támogatás</t>
  </si>
  <si>
    <t>C. Az Európai Unió strukturális alapjaiból, illetve a Kohéziós alapból nyújtott támogatás</t>
  </si>
  <si>
    <t>D. Normatív támogatás</t>
  </si>
  <si>
    <t>E. A személyi jövedelemadó meghatározott részének adózó rendelkezése szerinti felhasználásról szóló 1996. évi CXXVI. törvény alapján kiutalt összeg</t>
  </si>
  <si>
    <t>F. Közszolgáltatási bevétel</t>
  </si>
  <si>
    <t>A beszámoló könyvvizsgálattal nincs alátámasztva.</t>
  </si>
  <si>
    <t>19175151-9412-529-13</t>
  </si>
  <si>
    <t>Magyar Állatorvosi Kamara Pest Megyei Szervezete</t>
  </si>
  <si>
    <t>2100 Gödöllő Pattantyús Ábrahám krt.2.</t>
  </si>
  <si>
    <t>Keltezés:Gödöllő,2020.02.15.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</si>
</sst>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.000"/>
    <numFmt numFmtId="166" formatCode="#,##0.0000"/>
  </numFmts>
  <fonts count="36">
    <font>
      <sz val="10"/>
      <name val="Arial CE"/>
      <family val="0"/>
    </font>
    <font>
      <b/>
      <sz val="14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6"/>
      <name val="Arial CE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8"/>
      <name val="Arial CE"/>
      <family val="2"/>
    </font>
    <font>
      <sz val="28"/>
      <name val="Arial CE"/>
      <family val="2"/>
    </font>
    <font>
      <b/>
      <sz val="36"/>
      <name val="Arial CE"/>
      <family val="2"/>
    </font>
    <font>
      <sz val="36"/>
      <name val="Arial CE"/>
      <family val="2"/>
    </font>
    <font>
      <sz val="24"/>
      <name val="Arial CE"/>
      <family val="2"/>
    </font>
    <font>
      <b/>
      <sz val="24"/>
      <name val="Arial CE"/>
      <family val="2"/>
    </font>
    <font>
      <b/>
      <u val="single"/>
      <sz val="14"/>
      <name val="Arial CE"/>
      <family val="2"/>
    </font>
    <font>
      <b/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17" borderId="7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9" fillId="4" borderId="0" applyNumberFormat="0" applyBorder="0" applyAlignment="0" applyProtection="0"/>
    <xf numFmtId="0" fontId="30" fillId="22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34" fillId="23" borderId="0" applyNumberFormat="0" applyBorder="0" applyAlignment="0" applyProtection="0"/>
    <xf numFmtId="0" fontId="35" fillId="22" borderId="1" applyNumberFormat="0" applyAlignment="0" applyProtection="0"/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3" fontId="1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/>
    </xf>
    <xf numFmtId="3" fontId="0" fillId="0" borderId="0" xfId="0" applyNumberFormat="1" applyAlignment="1">
      <alignment/>
    </xf>
    <xf numFmtId="3" fontId="1" fillId="0" borderId="14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7" xfId="0" applyFont="1" applyBorder="1" applyAlignment="1">
      <alignment horizontal="center" vertical="center"/>
    </xf>
    <xf numFmtId="3" fontId="4" fillId="0" borderId="16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19" xfId="0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166" fontId="4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14" fontId="14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5" fillId="0" borderId="25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0" fillId="0" borderId="17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9" fillId="0" borderId="17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0" fontId="9" fillId="0" borderId="27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3" fontId="1" fillId="0" borderId="27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3" fontId="1" fillId="0" borderId="32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3" fontId="1" fillId="0" borderId="34" xfId="0" applyNumberFormat="1" applyFont="1" applyBorder="1" applyAlignment="1">
      <alignment vertical="center"/>
    </xf>
    <xf numFmtId="3" fontId="1" fillId="0" borderId="35" xfId="0" applyNumberFormat="1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/>
    </xf>
    <xf numFmtId="3" fontId="1" fillId="0" borderId="37" xfId="0" applyNumberFormat="1" applyFont="1" applyBorder="1" applyAlignment="1">
      <alignment horizontal="right" vertical="center"/>
    </xf>
    <xf numFmtId="0" fontId="1" fillId="0" borderId="38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1" fillId="0" borderId="38" xfId="0" applyNumberFormat="1" applyFont="1" applyBorder="1" applyAlignment="1">
      <alignment horizontal="right" vertical="center"/>
    </xf>
    <xf numFmtId="0" fontId="4" fillId="0" borderId="39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3" fontId="4" fillId="0" borderId="39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3" fontId="4" fillId="0" borderId="40" xfId="0" applyNumberFormat="1" applyFont="1" applyBorder="1" applyAlignment="1">
      <alignment horizontal="right" vertical="center"/>
    </xf>
    <xf numFmtId="0" fontId="4" fillId="0" borderId="39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4" fillId="0" borderId="1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3" fontId="4" fillId="0" borderId="42" xfId="0" applyNumberFormat="1" applyFont="1" applyBorder="1" applyAlignment="1">
      <alignment horizontal="right" vertical="center"/>
    </xf>
    <xf numFmtId="3" fontId="4" fillId="0" borderId="43" xfId="0" applyNumberFormat="1" applyFont="1" applyBorder="1" applyAlignment="1">
      <alignment horizontal="right" vertical="center"/>
    </xf>
    <xf numFmtId="3" fontId="4" fillId="0" borderId="44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3" fontId="4" fillId="0" borderId="51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52" xfId="0" applyNumberFormat="1" applyFont="1" applyBorder="1" applyAlignment="1">
      <alignment vertical="center"/>
    </xf>
    <xf numFmtId="3" fontId="1" fillId="0" borderId="53" xfId="0" applyNumberFormat="1" applyFont="1" applyBorder="1" applyAlignment="1">
      <alignment horizontal="right" vertical="center"/>
    </xf>
    <xf numFmtId="3" fontId="1" fillId="0" borderId="54" xfId="0" applyNumberFormat="1" applyFont="1" applyBorder="1" applyAlignment="1">
      <alignment horizontal="right" vertical="center"/>
    </xf>
    <xf numFmtId="3" fontId="4" fillId="0" borderId="55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horizontal="center" vertical="center"/>
    </xf>
    <xf numFmtId="3" fontId="1" fillId="0" borderId="56" xfId="0" applyNumberFormat="1" applyFont="1" applyBorder="1" applyAlignment="1">
      <alignment horizontal="right" vertical="center"/>
    </xf>
    <xf numFmtId="3" fontId="4" fillId="0" borderId="57" xfId="0" applyNumberFormat="1" applyFont="1" applyBorder="1" applyAlignment="1">
      <alignment vertical="center"/>
    </xf>
    <xf numFmtId="0" fontId="4" fillId="0" borderId="55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3" fontId="4" fillId="0" borderId="39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vertical="center"/>
    </xf>
    <xf numFmtId="0" fontId="4" fillId="0" borderId="5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1" fillId="0" borderId="3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right" vertical="center"/>
    </xf>
    <xf numFmtId="3" fontId="4" fillId="0" borderId="57" xfId="0" applyNumberFormat="1" applyFont="1" applyBorder="1" applyAlignment="1">
      <alignment horizontal="right" vertical="center"/>
    </xf>
    <xf numFmtId="0" fontId="1" fillId="0" borderId="53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56" xfId="0" applyFont="1" applyBorder="1" applyAlignment="1">
      <alignment vertical="center"/>
    </xf>
    <xf numFmtId="3" fontId="4" fillId="0" borderId="55" xfId="0" applyNumberFormat="1" applyFont="1" applyBorder="1" applyAlignment="1">
      <alignment horizontal="right" vertical="center"/>
    </xf>
    <xf numFmtId="0" fontId="4" fillId="0" borderId="55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/>
    </xf>
    <xf numFmtId="3" fontId="1" fillId="0" borderId="37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3" fontId="4" fillId="0" borderId="40" xfId="0" applyNumberFormat="1" applyFont="1" applyBorder="1" applyAlignment="1">
      <alignment horizontal="right" vertical="center"/>
    </xf>
    <xf numFmtId="0" fontId="1" fillId="0" borderId="38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1" fillId="0" borderId="38" xfId="0" applyNumberFormat="1" applyFont="1" applyBorder="1" applyAlignment="1">
      <alignment horizontal="right" vertical="center"/>
    </xf>
    <xf numFmtId="0" fontId="4" fillId="0" borderId="39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3" fontId="4" fillId="0" borderId="39" xfId="0" applyNumberFormat="1" applyFont="1" applyBorder="1" applyAlignment="1">
      <alignment horizontal="right" vertical="center"/>
    </xf>
    <xf numFmtId="3" fontId="4" fillId="0" borderId="43" xfId="0" applyNumberFormat="1" applyFont="1" applyBorder="1" applyAlignment="1">
      <alignment horizontal="right" vertical="center"/>
    </xf>
    <xf numFmtId="3" fontId="4" fillId="0" borderId="44" xfId="0" applyNumberFormat="1" applyFont="1" applyBorder="1" applyAlignment="1">
      <alignment horizontal="right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3" fontId="4" fillId="0" borderId="42" xfId="0" applyNumberFormat="1" applyFont="1" applyBorder="1" applyAlignment="1">
      <alignment horizontal="right" vertical="center"/>
    </xf>
    <xf numFmtId="0" fontId="4" fillId="0" borderId="58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4" fillId="0" borderId="38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3" fontId="4" fillId="0" borderId="38" xfId="0" applyNumberFormat="1" applyFont="1" applyBorder="1" applyAlignment="1">
      <alignment horizontal="right" vertical="center"/>
    </xf>
    <xf numFmtId="3" fontId="4" fillId="0" borderId="36" xfId="0" applyNumberFormat="1" applyFont="1" applyBorder="1" applyAlignment="1">
      <alignment horizontal="right" vertical="center"/>
    </xf>
    <xf numFmtId="3" fontId="4" fillId="0" borderId="37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58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3" fontId="4" fillId="0" borderId="58" xfId="0" applyNumberFormat="1" applyFont="1" applyBorder="1" applyAlignment="1">
      <alignment horizontal="right" vertical="center"/>
    </xf>
    <xf numFmtId="3" fontId="4" fillId="0" borderId="59" xfId="0" applyNumberFormat="1" applyFont="1" applyBorder="1" applyAlignment="1">
      <alignment horizontal="right" vertical="center"/>
    </xf>
    <xf numFmtId="3" fontId="4" fillId="0" borderId="60" xfId="0" applyNumberFormat="1" applyFont="1" applyBorder="1" applyAlignment="1">
      <alignment horizontal="righ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="75" zoomScaleNormal="75" zoomScalePageLayoutView="0" workbookViewId="0" topLeftCell="A31">
      <selection activeCell="A57" sqref="A57"/>
    </sheetView>
  </sheetViews>
  <sheetFormatPr defaultColWidth="9.00390625" defaultRowHeight="12.75"/>
  <cols>
    <col min="17" max="17" width="13.75390625" style="0" customWidth="1"/>
  </cols>
  <sheetData>
    <row r="1" spans="1:19" ht="30">
      <c r="A1" s="62" t="s">
        <v>117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30">
      <c r="A2" s="71" t="s">
        <v>76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24"/>
      <c r="S2" s="24"/>
    </row>
    <row r="19" spans="1:19" ht="45">
      <c r="A19" s="72" t="s">
        <v>75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</row>
    <row r="20" spans="1:19" ht="45">
      <c r="A20" s="72" t="s">
        <v>0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23"/>
    </row>
    <row r="21" spans="1:19" ht="44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1:19" s="3" customFormat="1" ht="40.5" customHeight="1">
      <c r="A22" s="63">
        <v>43830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</row>
    <row r="23" spans="1:19" ht="37.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</row>
    <row r="28" ht="85.5" customHeight="1"/>
    <row r="29" spans="1:19" ht="35.25">
      <c r="A29" s="69" t="s">
        <v>118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</row>
    <row r="30" spans="1:19" ht="34.5">
      <c r="A30" s="66" t="s">
        <v>1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</row>
    <row r="31" spans="1:19" ht="34.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34.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34.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35.25">
      <c r="A34" s="69" t="s">
        <v>119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</row>
    <row r="35" spans="1:19" ht="34.5">
      <c r="A35" s="66" t="s">
        <v>2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</row>
    <row r="50" ht="12.75" hidden="1"/>
    <row r="53" ht="55.5" customHeight="1"/>
    <row r="56" ht="1.5" customHeight="1"/>
    <row r="57" spans="1:19" ht="30">
      <c r="A57" s="24" t="s">
        <v>120</v>
      </c>
      <c r="B57" s="25"/>
      <c r="C57" s="25"/>
      <c r="D57" s="25"/>
      <c r="E57" s="25"/>
      <c r="F57" s="25"/>
      <c r="G57" s="25"/>
      <c r="H57" s="24"/>
      <c r="I57" s="24"/>
      <c r="J57" s="24"/>
      <c r="K57" s="24"/>
      <c r="L57" s="26"/>
      <c r="M57" s="26"/>
      <c r="N57" s="26"/>
      <c r="O57" s="26"/>
      <c r="P57" s="26"/>
      <c r="Q57" s="26"/>
      <c r="R57" s="24"/>
      <c r="S57" s="24"/>
    </row>
    <row r="58" spans="1:19" ht="30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65" t="s">
        <v>3</v>
      </c>
      <c r="M58" s="65"/>
      <c r="N58" s="65"/>
      <c r="O58" s="65"/>
      <c r="P58" s="65"/>
      <c r="Q58" s="65"/>
      <c r="R58" s="24"/>
      <c r="S58" s="24"/>
    </row>
    <row r="59" spans="1:19" ht="30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68" t="s">
        <v>4</v>
      </c>
      <c r="M59" s="68"/>
      <c r="N59" s="68"/>
      <c r="O59" s="68"/>
      <c r="P59" s="68"/>
      <c r="Q59" s="68"/>
      <c r="R59" s="24"/>
      <c r="S59" s="24"/>
    </row>
    <row r="60" spans="1:19" ht="30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</row>
    <row r="61" spans="1:19" ht="30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</row>
    <row r="62" spans="1:19" ht="30">
      <c r="A62" s="24"/>
      <c r="B62" s="24"/>
      <c r="C62" s="24"/>
      <c r="D62" s="24"/>
      <c r="E62" s="24"/>
      <c r="F62" s="24"/>
      <c r="G62" s="24"/>
      <c r="H62" s="24"/>
      <c r="I62" s="24"/>
      <c r="J62" s="24" t="s">
        <v>5</v>
      </c>
      <c r="K62" s="24"/>
      <c r="L62" s="24"/>
      <c r="M62" s="24"/>
      <c r="N62" s="24"/>
      <c r="O62" s="24"/>
      <c r="P62" s="24"/>
      <c r="Q62" s="24"/>
      <c r="R62" s="24"/>
      <c r="S62" s="24"/>
    </row>
    <row r="64" spans="1:19" ht="15">
      <c r="A64" s="67" t="s">
        <v>116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</row>
    <row r="69" ht="12.75">
      <c r="A69" s="1" t="s">
        <v>6</v>
      </c>
    </row>
  </sheetData>
  <sheetProtection/>
  <mergeCells count="13">
    <mergeCell ref="A29:S29"/>
    <mergeCell ref="A23:S23"/>
    <mergeCell ref="A1:S1"/>
    <mergeCell ref="A22:S22"/>
    <mergeCell ref="A2:Q2"/>
    <mergeCell ref="A19:S19"/>
    <mergeCell ref="A20:R20"/>
    <mergeCell ref="A30:S30"/>
    <mergeCell ref="A35:S35"/>
    <mergeCell ref="A64:S64"/>
    <mergeCell ref="L59:Q59"/>
    <mergeCell ref="A34:S34"/>
    <mergeCell ref="L58:Q5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1"/>
  <sheetViews>
    <sheetView zoomScale="75" zoomScaleNormal="75" zoomScalePageLayoutView="0" workbookViewId="0" topLeftCell="A1">
      <selection activeCell="R33" sqref="R33"/>
    </sheetView>
  </sheetViews>
  <sheetFormatPr defaultColWidth="9.00390625" defaultRowHeight="12.75"/>
  <cols>
    <col min="12" max="12" width="7.875" style="0" customWidth="1"/>
    <col min="13" max="13" width="9.125" style="0" hidden="1" customWidth="1"/>
    <col min="16" max="16" width="2.75390625" style="0" customWidth="1"/>
    <col min="17" max="17" width="9.125" style="0" hidden="1" customWidth="1"/>
    <col min="18" max="18" width="31.875" style="0" customWidth="1"/>
    <col min="20" max="20" width="9.875" style="0" bestFit="1" customWidth="1"/>
  </cols>
  <sheetData>
    <row r="1" spans="1:18" ht="20.25">
      <c r="A1" s="118" t="s">
        <v>117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ht="20.25">
      <c r="A2" s="121" t="s">
        <v>76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9"/>
    </row>
    <row r="3" spans="1:18" ht="18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"/>
    </row>
    <row r="4" spans="1:18" ht="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2"/>
    </row>
    <row r="6" spans="1:18" ht="20.25">
      <c r="A6" s="122" t="s">
        <v>7</v>
      </c>
      <c r="B6" s="122"/>
      <c r="C6" s="122"/>
      <c r="D6" s="122"/>
      <c r="E6" s="122"/>
      <c r="F6" s="123" t="str">
        <f>fedőlap!A29</f>
        <v>Magyar Állatorvosi Kamara Pest Megyei Szervezete</v>
      </c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</row>
    <row r="7" spans="1:18" ht="2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20.25">
      <c r="A8" s="122" t="s">
        <v>8</v>
      </c>
      <c r="B8" s="122"/>
      <c r="C8" s="122"/>
      <c r="D8" s="122"/>
      <c r="E8" s="122"/>
      <c r="F8" s="123" t="str">
        <f>fedőlap!A34</f>
        <v>2100 Gödöllő Pattantyús Ábrahám krt.2.</v>
      </c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20"/>
    </row>
    <row r="9" spans="1:18" ht="2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ht="20.25">
      <c r="A10" s="119" t="s">
        <v>9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</row>
    <row r="11" spans="1:18" ht="20.25">
      <c r="A11" s="119" t="s">
        <v>10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</row>
    <row r="12" spans="1:18" ht="20.25">
      <c r="A12" s="120">
        <v>43830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</row>
    <row r="13" ht="13.5" thickBot="1">
      <c r="R13" s="36" t="s">
        <v>11</v>
      </c>
    </row>
    <row r="14" spans="1:18" ht="39.75" customHeight="1">
      <c r="A14" s="11" t="s">
        <v>12</v>
      </c>
      <c r="B14" s="99" t="s">
        <v>13</v>
      </c>
      <c r="C14" s="100"/>
      <c r="D14" s="100"/>
      <c r="E14" s="100"/>
      <c r="F14" s="100"/>
      <c r="G14" s="100"/>
      <c r="H14" s="101"/>
      <c r="I14" s="99" t="s">
        <v>14</v>
      </c>
      <c r="J14" s="100"/>
      <c r="K14" s="100"/>
      <c r="L14" s="100"/>
      <c r="M14" s="101"/>
      <c r="N14" s="102" t="s">
        <v>15</v>
      </c>
      <c r="O14" s="103"/>
      <c r="P14" s="103"/>
      <c r="Q14" s="104"/>
      <c r="R14" s="12" t="s">
        <v>16</v>
      </c>
    </row>
    <row r="15" spans="1:18" s="41" customFormat="1" ht="39.75" customHeight="1" thickBot="1">
      <c r="A15" s="13" t="s">
        <v>17</v>
      </c>
      <c r="B15" s="106" t="s">
        <v>18</v>
      </c>
      <c r="C15" s="107"/>
      <c r="D15" s="107"/>
      <c r="E15" s="107"/>
      <c r="F15" s="107"/>
      <c r="G15" s="107"/>
      <c r="H15" s="108"/>
      <c r="I15" s="106" t="s">
        <v>19</v>
      </c>
      <c r="J15" s="107"/>
      <c r="K15" s="107"/>
      <c r="L15" s="107"/>
      <c r="M15" s="108"/>
      <c r="N15" s="106" t="s">
        <v>20</v>
      </c>
      <c r="O15" s="107"/>
      <c r="P15" s="107"/>
      <c r="Q15" s="108"/>
      <c r="R15" s="13" t="s">
        <v>21</v>
      </c>
    </row>
    <row r="16" spans="1:24" ht="39.75" customHeight="1">
      <c r="A16" s="14" t="s">
        <v>22</v>
      </c>
      <c r="B16" s="109" t="s">
        <v>82</v>
      </c>
      <c r="C16" s="110"/>
      <c r="D16" s="110"/>
      <c r="E16" s="110"/>
      <c r="F16" s="110"/>
      <c r="G16" s="110"/>
      <c r="H16" s="111"/>
      <c r="I16" s="112">
        <f>SUM(I17:M19)</f>
        <v>0</v>
      </c>
      <c r="J16" s="113"/>
      <c r="K16" s="113"/>
      <c r="L16" s="113"/>
      <c r="M16" s="114"/>
      <c r="N16" s="115"/>
      <c r="O16" s="116"/>
      <c r="P16" s="116"/>
      <c r="Q16" s="117"/>
      <c r="R16" s="35">
        <f>SUM(R17:R19)</f>
        <v>555</v>
      </c>
      <c r="S16" s="32"/>
      <c r="T16" s="32"/>
      <c r="U16" s="32"/>
      <c r="V16" s="32"/>
      <c r="X16" s="33"/>
    </row>
    <row r="17" spans="1:24" ht="39.75" customHeight="1">
      <c r="A17" s="15" t="s">
        <v>23</v>
      </c>
      <c r="B17" s="73" t="s">
        <v>24</v>
      </c>
      <c r="C17" s="74"/>
      <c r="D17" s="74"/>
      <c r="E17" s="74"/>
      <c r="F17" s="74"/>
      <c r="G17" s="74"/>
      <c r="H17" s="75"/>
      <c r="I17" s="87">
        <v>0</v>
      </c>
      <c r="J17" s="88"/>
      <c r="K17" s="88"/>
      <c r="L17" s="88"/>
      <c r="M17" s="89"/>
      <c r="N17" s="87"/>
      <c r="O17" s="88"/>
      <c r="P17" s="88"/>
      <c r="Q17" s="89"/>
      <c r="R17" s="16">
        <v>0</v>
      </c>
      <c r="S17" s="33"/>
      <c r="T17" s="33"/>
      <c r="U17" s="33"/>
      <c r="V17" s="33"/>
      <c r="X17" s="33"/>
    </row>
    <row r="18" spans="1:24" ht="39.75" customHeight="1">
      <c r="A18" s="15" t="s">
        <v>25</v>
      </c>
      <c r="B18" s="73" t="s">
        <v>26</v>
      </c>
      <c r="C18" s="74"/>
      <c r="D18" s="74"/>
      <c r="E18" s="74"/>
      <c r="F18" s="74"/>
      <c r="G18" s="74"/>
      <c r="H18" s="75"/>
      <c r="I18" s="87">
        <v>0</v>
      </c>
      <c r="J18" s="88"/>
      <c r="K18" s="88"/>
      <c r="L18" s="88"/>
      <c r="M18" s="89"/>
      <c r="N18" s="87"/>
      <c r="O18" s="88"/>
      <c r="P18" s="88"/>
      <c r="Q18" s="89"/>
      <c r="R18" s="16">
        <v>555</v>
      </c>
      <c r="S18" s="33"/>
      <c r="T18" s="33"/>
      <c r="U18" s="33"/>
      <c r="V18" s="33"/>
      <c r="X18" s="33"/>
    </row>
    <row r="19" spans="1:24" ht="39.75" customHeight="1">
      <c r="A19" s="15" t="s">
        <v>27</v>
      </c>
      <c r="B19" s="73" t="s">
        <v>28</v>
      </c>
      <c r="C19" s="74"/>
      <c r="D19" s="74"/>
      <c r="E19" s="74"/>
      <c r="F19" s="74"/>
      <c r="G19" s="74"/>
      <c r="H19" s="75"/>
      <c r="I19" s="87">
        <v>0</v>
      </c>
      <c r="J19" s="88"/>
      <c r="K19" s="88"/>
      <c r="L19" s="88"/>
      <c r="M19" s="89"/>
      <c r="N19" s="87"/>
      <c r="O19" s="88"/>
      <c r="P19" s="88"/>
      <c r="Q19" s="89"/>
      <c r="R19" s="16">
        <v>0</v>
      </c>
      <c r="S19" s="33"/>
      <c r="T19" s="33"/>
      <c r="U19" s="33"/>
      <c r="V19" s="33"/>
      <c r="X19" s="33"/>
    </row>
    <row r="20" spans="1:22" ht="39.75" customHeight="1">
      <c r="A20" s="15" t="s">
        <v>29</v>
      </c>
      <c r="B20" s="81" t="s">
        <v>83</v>
      </c>
      <c r="C20" s="82"/>
      <c r="D20" s="82"/>
      <c r="E20" s="82"/>
      <c r="F20" s="82"/>
      <c r="G20" s="82"/>
      <c r="H20" s="83"/>
      <c r="I20" s="84">
        <f>SUM(I21:M24)</f>
        <v>16344</v>
      </c>
      <c r="J20" s="85"/>
      <c r="K20" s="85"/>
      <c r="L20" s="85"/>
      <c r="M20" s="86"/>
      <c r="N20" s="87"/>
      <c r="O20" s="88"/>
      <c r="P20" s="88"/>
      <c r="Q20" s="89"/>
      <c r="R20" s="17">
        <f>SUM(R21:R24)</f>
        <v>17205</v>
      </c>
      <c r="S20" s="32"/>
      <c r="T20" s="32"/>
      <c r="U20" s="32"/>
      <c r="V20" s="32"/>
    </row>
    <row r="21" spans="1:22" ht="39.75" customHeight="1">
      <c r="A21" s="15" t="s">
        <v>30</v>
      </c>
      <c r="B21" s="73" t="s">
        <v>32</v>
      </c>
      <c r="C21" s="74"/>
      <c r="D21" s="74"/>
      <c r="E21" s="74"/>
      <c r="F21" s="74"/>
      <c r="G21" s="74"/>
      <c r="H21" s="75"/>
      <c r="I21" s="87">
        <v>0</v>
      </c>
      <c r="J21" s="88"/>
      <c r="K21" s="88"/>
      <c r="L21" s="88"/>
      <c r="M21" s="89"/>
      <c r="N21" s="87"/>
      <c r="O21" s="88"/>
      <c r="P21" s="88"/>
      <c r="Q21" s="89"/>
      <c r="R21" s="16">
        <v>0</v>
      </c>
      <c r="S21" s="33"/>
      <c r="T21" s="60"/>
      <c r="U21" s="33"/>
      <c r="V21" s="33"/>
    </row>
    <row r="22" spans="1:22" ht="39.75" customHeight="1">
      <c r="A22" s="15" t="s">
        <v>31</v>
      </c>
      <c r="B22" s="73" t="s">
        <v>34</v>
      </c>
      <c r="C22" s="74"/>
      <c r="D22" s="74"/>
      <c r="E22" s="74"/>
      <c r="F22" s="74"/>
      <c r="G22" s="74"/>
      <c r="H22" s="75"/>
      <c r="I22" s="87">
        <v>2836</v>
      </c>
      <c r="J22" s="88"/>
      <c r="K22" s="88"/>
      <c r="L22" s="88"/>
      <c r="M22" s="89"/>
      <c r="N22" s="87"/>
      <c r="O22" s="88"/>
      <c r="P22" s="88"/>
      <c r="Q22" s="89"/>
      <c r="R22" s="16">
        <v>2837</v>
      </c>
      <c r="S22" s="33"/>
      <c r="T22" s="60"/>
      <c r="U22" s="33"/>
      <c r="V22" s="33"/>
    </row>
    <row r="23" spans="1:22" ht="39.75" customHeight="1">
      <c r="A23" s="15" t="s">
        <v>33</v>
      </c>
      <c r="B23" s="73" t="s">
        <v>36</v>
      </c>
      <c r="C23" s="74"/>
      <c r="D23" s="74"/>
      <c r="E23" s="74"/>
      <c r="F23" s="74"/>
      <c r="G23" s="74"/>
      <c r="H23" s="75"/>
      <c r="I23" s="87">
        <v>0</v>
      </c>
      <c r="J23" s="88"/>
      <c r="K23" s="88"/>
      <c r="L23" s="88"/>
      <c r="M23" s="89"/>
      <c r="N23" s="87"/>
      <c r="O23" s="88"/>
      <c r="P23" s="88"/>
      <c r="Q23" s="89"/>
      <c r="R23" s="16">
        <v>0</v>
      </c>
      <c r="S23" s="33"/>
      <c r="T23" s="60"/>
      <c r="U23" s="33"/>
      <c r="V23" s="33"/>
    </row>
    <row r="24" spans="1:22" ht="39.75" customHeight="1">
      <c r="A24" s="15" t="s">
        <v>35</v>
      </c>
      <c r="B24" s="73" t="s">
        <v>38</v>
      </c>
      <c r="C24" s="74"/>
      <c r="D24" s="74"/>
      <c r="E24" s="74"/>
      <c r="F24" s="74"/>
      <c r="G24" s="74"/>
      <c r="H24" s="75"/>
      <c r="I24" s="87">
        <v>13508</v>
      </c>
      <c r="J24" s="88"/>
      <c r="K24" s="88"/>
      <c r="L24" s="88"/>
      <c r="M24" s="89"/>
      <c r="N24" s="87"/>
      <c r="O24" s="88"/>
      <c r="P24" s="88"/>
      <c r="Q24" s="89"/>
      <c r="R24" s="16">
        <v>14368</v>
      </c>
      <c r="S24" s="33"/>
      <c r="T24" s="60"/>
      <c r="U24" s="33"/>
      <c r="V24" s="33"/>
    </row>
    <row r="25" spans="1:22" ht="39.75" customHeight="1">
      <c r="A25" s="15" t="s">
        <v>37</v>
      </c>
      <c r="B25" s="73" t="s">
        <v>77</v>
      </c>
      <c r="C25" s="74"/>
      <c r="D25" s="74"/>
      <c r="E25" s="74"/>
      <c r="F25" s="74"/>
      <c r="G25" s="74"/>
      <c r="H25" s="75"/>
      <c r="I25" s="84">
        <v>1464</v>
      </c>
      <c r="J25" s="85"/>
      <c r="K25" s="85"/>
      <c r="L25" s="85"/>
      <c r="M25" s="86"/>
      <c r="N25" s="84"/>
      <c r="O25" s="85"/>
      <c r="P25" s="85"/>
      <c r="Q25" s="86"/>
      <c r="R25" s="17">
        <v>2007</v>
      </c>
      <c r="S25" s="32"/>
      <c r="T25" s="61"/>
      <c r="U25" s="32"/>
      <c r="V25" s="32"/>
    </row>
    <row r="26" spans="1:22" ht="39.75" customHeight="1">
      <c r="A26" s="15" t="s">
        <v>39</v>
      </c>
      <c r="B26" s="81" t="s">
        <v>84</v>
      </c>
      <c r="C26" s="82"/>
      <c r="D26" s="82"/>
      <c r="E26" s="82"/>
      <c r="F26" s="82"/>
      <c r="G26" s="82"/>
      <c r="H26" s="83"/>
      <c r="I26" s="84">
        <f>SUM(I25,I20,I16)</f>
        <v>17808</v>
      </c>
      <c r="J26" s="85"/>
      <c r="K26" s="85"/>
      <c r="L26" s="85"/>
      <c r="M26" s="86"/>
      <c r="N26" s="84"/>
      <c r="O26" s="85"/>
      <c r="P26" s="85"/>
      <c r="Q26" s="86"/>
      <c r="R26" s="17">
        <f>SUM(R25,R20,R16)</f>
        <v>19767</v>
      </c>
      <c r="S26" s="32"/>
      <c r="T26" s="32"/>
      <c r="U26" s="32"/>
      <c r="V26" s="32"/>
    </row>
    <row r="27" spans="1:22" ht="39.75" customHeight="1">
      <c r="A27" s="15" t="s">
        <v>40</v>
      </c>
      <c r="B27" s="73" t="s">
        <v>85</v>
      </c>
      <c r="C27" s="74"/>
      <c r="D27" s="74"/>
      <c r="E27" s="74"/>
      <c r="F27" s="74"/>
      <c r="G27" s="74"/>
      <c r="H27" s="75"/>
      <c r="I27" s="84">
        <v>16007</v>
      </c>
      <c r="J27" s="85"/>
      <c r="K27" s="85"/>
      <c r="L27" s="85"/>
      <c r="M27" s="86"/>
      <c r="N27" s="84"/>
      <c r="O27" s="85"/>
      <c r="P27" s="85"/>
      <c r="Q27" s="86"/>
      <c r="R27" s="17">
        <f>SUM(R28:R33)</f>
        <v>15796</v>
      </c>
      <c r="S27" s="32"/>
      <c r="T27" s="32"/>
      <c r="U27" s="32"/>
      <c r="V27" s="32"/>
    </row>
    <row r="28" spans="1:22" ht="39.75" customHeight="1">
      <c r="A28" s="15" t="s">
        <v>41</v>
      </c>
      <c r="B28" s="73" t="s">
        <v>43</v>
      </c>
      <c r="C28" s="74"/>
      <c r="D28" s="74"/>
      <c r="E28" s="74"/>
      <c r="F28" s="74"/>
      <c r="G28" s="74"/>
      <c r="H28" s="75"/>
      <c r="I28" s="87">
        <v>0</v>
      </c>
      <c r="J28" s="88"/>
      <c r="K28" s="88"/>
      <c r="L28" s="88"/>
      <c r="M28" s="89"/>
      <c r="N28" s="87"/>
      <c r="O28" s="88"/>
      <c r="P28" s="88"/>
      <c r="Q28" s="89"/>
      <c r="R28" s="16">
        <v>0</v>
      </c>
      <c r="S28" s="33"/>
      <c r="T28" s="33"/>
      <c r="U28" s="33"/>
      <c r="V28" s="33"/>
    </row>
    <row r="29" spans="1:22" ht="39.75" customHeight="1">
      <c r="A29" s="15" t="s">
        <v>42</v>
      </c>
      <c r="B29" s="73" t="s">
        <v>45</v>
      </c>
      <c r="C29" s="74"/>
      <c r="D29" s="74"/>
      <c r="E29" s="74"/>
      <c r="F29" s="74"/>
      <c r="G29" s="74"/>
      <c r="H29" s="75"/>
      <c r="I29" s="87">
        <v>15027</v>
      </c>
      <c r="J29" s="88"/>
      <c r="K29" s="88"/>
      <c r="L29" s="88"/>
      <c r="M29" s="89"/>
      <c r="N29" s="87"/>
      <c r="O29" s="88"/>
      <c r="P29" s="88"/>
      <c r="Q29" s="89"/>
      <c r="R29" s="16">
        <v>15067</v>
      </c>
      <c r="S29" s="33"/>
      <c r="T29" s="33"/>
      <c r="U29" s="33"/>
      <c r="V29" s="33"/>
    </row>
    <row r="30" spans="1:22" ht="39.75" customHeight="1">
      <c r="A30" s="15" t="s">
        <v>44</v>
      </c>
      <c r="B30" s="73" t="s">
        <v>47</v>
      </c>
      <c r="C30" s="74"/>
      <c r="D30" s="74"/>
      <c r="E30" s="74"/>
      <c r="F30" s="74"/>
      <c r="G30" s="74"/>
      <c r="H30" s="75"/>
      <c r="I30" s="87">
        <v>0</v>
      </c>
      <c r="J30" s="88"/>
      <c r="K30" s="88"/>
      <c r="L30" s="88"/>
      <c r="M30" s="89"/>
      <c r="N30" s="87"/>
      <c r="O30" s="88"/>
      <c r="P30" s="88"/>
      <c r="Q30" s="89"/>
      <c r="R30" s="16">
        <v>0</v>
      </c>
      <c r="S30" s="33"/>
      <c r="T30" s="33"/>
      <c r="U30" s="33"/>
      <c r="V30" s="33"/>
    </row>
    <row r="31" spans="1:22" ht="39.75" customHeight="1">
      <c r="A31" s="15" t="s">
        <v>46</v>
      </c>
      <c r="B31" s="73" t="s">
        <v>49</v>
      </c>
      <c r="C31" s="74"/>
      <c r="D31" s="74"/>
      <c r="E31" s="74"/>
      <c r="F31" s="74"/>
      <c r="G31" s="74"/>
      <c r="H31" s="75"/>
      <c r="I31" s="87">
        <v>0</v>
      </c>
      <c r="J31" s="88"/>
      <c r="K31" s="88"/>
      <c r="L31" s="88"/>
      <c r="M31" s="89"/>
      <c r="N31" s="87"/>
      <c r="O31" s="88"/>
      <c r="P31" s="88"/>
      <c r="Q31" s="89"/>
      <c r="R31" s="16">
        <v>0</v>
      </c>
      <c r="S31" s="33"/>
      <c r="T31" s="33"/>
      <c r="U31" s="33"/>
      <c r="V31" s="33"/>
    </row>
    <row r="32" spans="1:22" ht="39.75" customHeight="1">
      <c r="A32" s="15" t="s">
        <v>48</v>
      </c>
      <c r="B32" s="96" t="s">
        <v>51</v>
      </c>
      <c r="C32" s="97"/>
      <c r="D32" s="97"/>
      <c r="E32" s="97"/>
      <c r="F32" s="97"/>
      <c r="G32" s="97"/>
      <c r="H32" s="98"/>
      <c r="I32" s="87">
        <v>40</v>
      </c>
      <c r="J32" s="88"/>
      <c r="K32" s="88"/>
      <c r="L32" s="88"/>
      <c r="M32" s="89"/>
      <c r="N32" s="87"/>
      <c r="O32" s="88"/>
      <c r="P32" s="88"/>
      <c r="Q32" s="89"/>
      <c r="R32" s="16">
        <v>729</v>
      </c>
      <c r="S32" s="33"/>
      <c r="T32" s="33"/>
      <c r="U32" s="33"/>
      <c r="V32" s="33"/>
    </row>
    <row r="33" spans="1:22" ht="39.75" customHeight="1">
      <c r="A33" s="15" t="s">
        <v>50</v>
      </c>
      <c r="B33" s="96" t="s">
        <v>53</v>
      </c>
      <c r="C33" s="97"/>
      <c r="D33" s="97"/>
      <c r="E33" s="97"/>
      <c r="F33" s="97"/>
      <c r="G33" s="97"/>
      <c r="H33" s="98"/>
      <c r="I33" s="87">
        <v>0</v>
      </c>
      <c r="J33" s="88"/>
      <c r="K33" s="88"/>
      <c r="L33" s="88"/>
      <c r="M33" s="89"/>
      <c r="N33" s="87"/>
      <c r="O33" s="88"/>
      <c r="P33" s="88"/>
      <c r="Q33" s="89"/>
      <c r="R33" s="16">
        <v>0</v>
      </c>
      <c r="S33" s="33"/>
      <c r="T33" s="33"/>
      <c r="U33" s="33"/>
      <c r="V33" s="33"/>
    </row>
    <row r="34" spans="1:22" ht="39.75" customHeight="1">
      <c r="A34" s="15" t="s">
        <v>52</v>
      </c>
      <c r="B34" s="81" t="s">
        <v>86</v>
      </c>
      <c r="C34" s="82"/>
      <c r="D34" s="82"/>
      <c r="E34" s="82"/>
      <c r="F34" s="82"/>
      <c r="G34" s="82"/>
      <c r="H34" s="83"/>
      <c r="I34" s="84">
        <v>0</v>
      </c>
      <c r="J34" s="85"/>
      <c r="K34" s="85"/>
      <c r="L34" s="85"/>
      <c r="M34" s="86"/>
      <c r="N34" s="84"/>
      <c r="O34" s="85"/>
      <c r="P34" s="85"/>
      <c r="Q34" s="86"/>
      <c r="R34" s="17">
        <v>0</v>
      </c>
      <c r="S34" s="32"/>
      <c r="T34" s="32"/>
      <c r="U34" s="32"/>
      <c r="V34" s="32"/>
    </row>
    <row r="35" spans="1:22" ht="39.75" customHeight="1">
      <c r="A35" s="15" t="s">
        <v>54</v>
      </c>
      <c r="B35" s="81" t="s">
        <v>87</v>
      </c>
      <c r="C35" s="82"/>
      <c r="D35" s="82"/>
      <c r="E35" s="82"/>
      <c r="F35" s="82"/>
      <c r="G35" s="82"/>
      <c r="H35" s="83"/>
      <c r="I35" s="84">
        <v>1387</v>
      </c>
      <c r="J35" s="85"/>
      <c r="K35" s="85"/>
      <c r="L35" s="85"/>
      <c r="M35" s="86"/>
      <c r="N35" s="87"/>
      <c r="O35" s="88"/>
      <c r="P35" s="88"/>
      <c r="Q35" s="89"/>
      <c r="R35" s="39">
        <f>SUM(R36:R38)</f>
        <v>3838</v>
      </c>
      <c r="S35" s="33"/>
      <c r="T35" s="33"/>
      <c r="U35" s="33"/>
      <c r="V35" s="33"/>
    </row>
    <row r="36" spans="1:22" s="45" customFormat="1" ht="39.75" customHeight="1">
      <c r="A36" s="15" t="s">
        <v>55</v>
      </c>
      <c r="B36" s="73" t="s">
        <v>88</v>
      </c>
      <c r="C36" s="74"/>
      <c r="D36" s="74"/>
      <c r="E36" s="74"/>
      <c r="F36" s="74"/>
      <c r="G36" s="74"/>
      <c r="H36" s="75"/>
      <c r="I36" s="76">
        <v>0</v>
      </c>
      <c r="J36" s="77"/>
      <c r="K36" s="77"/>
      <c r="L36" s="77"/>
      <c r="M36" s="43"/>
      <c r="N36" s="78"/>
      <c r="O36" s="79"/>
      <c r="P36" s="79"/>
      <c r="Q36" s="40"/>
      <c r="R36" s="44">
        <v>0</v>
      </c>
      <c r="S36" s="33"/>
      <c r="T36" s="33"/>
      <c r="U36" s="33"/>
      <c r="V36" s="33"/>
    </row>
    <row r="37" spans="1:22" ht="39.75" customHeight="1">
      <c r="A37" s="15" t="s">
        <v>56</v>
      </c>
      <c r="B37" s="73" t="s">
        <v>89</v>
      </c>
      <c r="C37" s="74"/>
      <c r="D37" s="74"/>
      <c r="E37" s="74"/>
      <c r="F37" s="74"/>
      <c r="G37" s="74"/>
      <c r="H37" s="75"/>
      <c r="I37" s="87">
        <v>0</v>
      </c>
      <c r="J37" s="88"/>
      <c r="K37" s="88"/>
      <c r="L37" s="88"/>
      <c r="M37" s="89"/>
      <c r="N37" s="87"/>
      <c r="O37" s="88"/>
      <c r="P37" s="88"/>
      <c r="Q37" s="89"/>
      <c r="R37" s="16">
        <v>0</v>
      </c>
      <c r="S37" s="33"/>
      <c r="T37" s="33"/>
      <c r="U37" s="33"/>
      <c r="V37" s="33"/>
    </row>
    <row r="38" spans="1:22" ht="39.75" customHeight="1">
      <c r="A38" s="15" t="s">
        <v>57</v>
      </c>
      <c r="B38" s="73" t="s">
        <v>90</v>
      </c>
      <c r="C38" s="74"/>
      <c r="D38" s="74"/>
      <c r="E38" s="74"/>
      <c r="F38" s="74"/>
      <c r="G38" s="74"/>
      <c r="H38" s="75"/>
      <c r="I38" s="87">
        <v>2581</v>
      </c>
      <c r="J38" s="88"/>
      <c r="K38" s="88"/>
      <c r="L38" s="88"/>
      <c r="M38" s="89"/>
      <c r="N38" s="87"/>
      <c r="O38" s="88"/>
      <c r="P38" s="88"/>
      <c r="Q38" s="89"/>
      <c r="R38" s="16">
        <v>3838</v>
      </c>
      <c r="S38" s="33"/>
      <c r="T38" s="33"/>
      <c r="U38" s="33"/>
      <c r="V38" s="33"/>
    </row>
    <row r="39" spans="1:22" ht="39.75" customHeight="1">
      <c r="A39" s="15" t="s">
        <v>58</v>
      </c>
      <c r="B39" s="81" t="s">
        <v>59</v>
      </c>
      <c r="C39" s="82"/>
      <c r="D39" s="82"/>
      <c r="E39" s="82"/>
      <c r="F39" s="82"/>
      <c r="G39" s="82"/>
      <c r="H39" s="83"/>
      <c r="I39" s="84">
        <v>160</v>
      </c>
      <c r="J39" s="85"/>
      <c r="K39" s="85"/>
      <c r="L39" s="85"/>
      <c r="M39" s="86"/>
      <c r="N39" s="87"/>
      <c r="O39" s="88"/>
      <c r="P39" s="88"/>
      <c r="Q39" s="89"/>
      <c r="R39" s="17">
        <v>133</v>
      </c>
      <c r="S39" s="32"/>
      <c r="T39" s="32"/>
      <c r="U39" s="32"/>
      <c r="V39" s="32"/>
    </row>
    <row r="40" spans="1:22" ht="39.75" customHeight="1" thickBot="1">
      <c r="A40" s="13" t="s">
        <v>60</v>
      </c>
      <c r="B40" s="90" t="s">
        <v>91</v>
      </c>
      <c r="C40" s="91"/>
      <c r="D40" s="91"/>
      <c r="E40" s="91"/>
      <c r="F40" s="91"/>
      <c r="G40" s="91"/>
      <c r="H40" s="92"/>
      <c r="I40" s="93">
        <v>16587</v>
      </c>
      <c r="J40" s="94"/>
      <c r="K40" s="94"/>
      <c r="L40" s="94"/>
      <c r="M40" s="95"/>
      <c r="N40" s="93"/>
      <c r="O40" s="94"/>
      <c r="P40" s="94"/>
      <c r="Q40" s="95"/>
      <c r="R40" s="18">
        <f>SUM(R39,R35,R34,R27)</f>
        <v>19767</v>
      </c>
      <c r="S40" s="34"/>
      <c r="T40" s="34"/>
      <c r="U40" s="34"/>
      <c r="V40" s="34"/>
    </row>
    <row r="41" spans="1:18" ht="39.75" customHeight="1">
      <c r="A41" s="5"/>
      <c r="B41" s="6"/>
      <c r="C41" s="6"/>
      <c r="D41" s="6"/>
      <c r="E41" s="6"/>
      <c r="F41" s="6"/>
      <c r="G41" s="6"/>
      <c r="H41" s="6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15">
      <c r="A42" s="31" t="str">
        <f>fedőlap!A57</f>
        <v>Keltezés:Gödöllő,2020.02.15.</v>
      </c>
      <c r="B42" s="31"/>
      <c r="C42" s="21"/>
      <c r="D42" s="21"/>
      <c r="E42" s="21"/>
      <c r="F42" s="21"/>
      <c r="G42" s="21"/>
      <c r="H42" s="9"/>
      <c r="I42" s="8"/>
      <c r="J42" s="8"/>
      <c r="K42" s="10"/>
      <c r="L42" s="10"/>
      <c r="M42" s="10"/>
      <c r="N42" s="10"/>
      <c r="O42" s="10"/>
      <c r="P42" s="10"/>
      <c r="Q42" s="8"/>
      <c r="R42" s="8"/>
    </row>
    <row r="43" spans="1:18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0" t="s">
        <v>61</v>
      </c>
      <c r="L43" s="80"/>
      <c r="M43" s="80"/>
      <c r="N43" s="80"/>
      <c r="O43" s="80"/>
      <c r="P43" s="80"/>
      <c r="Q43" s="8"/>
      <c r="R43" s="8"/>
    </row>
    <row r="44" spans="1:18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105" t="s">
        <v>78</v>
      </c>
      <c r="L44" s="105"/>
      <c r="M44" s="105"/>
      <c r="N44" s="105"/>
      <c r="O44" s="105"/>
      <c r="P44" s="8"/>
      <c r="Q44" s="8"/>
      <c r="R44" s="8"/>
    </row>
    <row r="45" spans="1:18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58"/>
      <c r="L45" s="58"/>
      <c r="M45" s="58"/>
      <c r="N45" s="58"/>
      <c r="O45" s="58"/>
      <c r="P45" s="8"/>
      <c r="Q45" s="8"/>
      <c r="R45" s="8"/>
    </row>
    <row r="46" spans="1:18" ht="15">
      <c r="A46" s="67" t="s">
        <v>116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</row>
    <row r="51" ht="12.75">
      <c r="R51" s="38"/>
    </row>
  </sheetData>
  <sheetProtection/>
  <mergeCells count="93">
    <mergeCell ref="A1:R1"/>
    <mergeCell ref="A10:R10"/>
    <mergeCell ref="A11:R11"/>
    <mergeCell ref="A12:R12"/>
    <mergeCell ref="A2:Q2"/>
    <mergeCell ref="A6:E6"/>
    <mergeCell ref="F6:R6"/>
    <mergeCell ref="A8:E8"/>
    <mergeCell ref="F8:Q8"/>
    <mergeCell ref="B14:H14"/>
    <mergeCell ref="I14:M14"/>
    <mergeCell ref="N14:Q14"/>
    <mergeCell ref="K44:O44"/>
    <mergeCell ref="B15:H15"/>
    <mergeCell ref="I15:M15"/>
    <mergeCell ref="N15:Q15"/>
    <mergeCell ref="B16:H16"/>
    <mergeCell ref="I16:M16"/>
    <mergeCell ref="N16:Q16"/>
    <mergeCell ref="B19:H19"/>
    <mergeCell ref="I19:M19"/>
    <mergeCell ref="N19:Q19"/>
    <mergeCell ref="B17:H17"/>
    <mergeCell ref="I17:M17"/>
    <mergeCell ref="N17:Q17"/>
    <mergeCell ref="B18:H18"/>
    <mergeCell ref="I18:M18"/>
    <mergeCell ref="N18:Q18"/>
    <mergeCell ref="B20:H20"/>
    <mergeCell ref="I20:M20"/>
    <mergeCell ref="N20:Q20"/>
    <mergeCell ref="B21:H21"/>
    <mergeCell ref="I21:M21"/>
    <mergeCell ref="N21:Q21"/>
    <mergeCell ref="B22:H22"/>
    <mergeCell ref="I22:M22"/>
    <mergeCell ref="N22:Q22"/>
    <mergeCell ref="B23:H23"/>
    <mergeCell ref="I23:M23"/>
    <mergeCell ref="N23:Q23"/>
    <mergeCell ref="B24:H24"/>
    <mergeCell ref="I24:M24"/>
    <mergeCell ref="N24:Q24"/>
    <mergeCell ref="B25:H25"/>
    <mergeCell ref="I25:M25"/>
    <mergeCell ref="N25:Q25"/>
    <mergeCell ref="B26:H26"/>
    <mergeCell ref="I26:M26"/>
    <mergeCell ref="N26:Q26"/>
    <mergeCell ref="B27:H27"/>
    <mergeCell ref="I27:M27"/>
    <mergeCell ref="N27:Q27"/>
    <mergeCell ref="B28:H28"/>
    <mergeCell ref="I28:M28"/>
    <mergeCell ref="N28:Q28"/>
    <mergeCell ref="B29:H29"/>
    <mergeCell ref="I29:M29"/>
    <mergeCell ref="N29:Q29"/>
    <mergeCell ref="B30:H30"/>
    <mergeCell ref="I30:M30"/>
    <mergeCell ref="N30:Q30"/>
    <mergeCell ref="B31:H31"/>
    <mergeCell ref="I31:M31"/>
    <mergeCell ref="N31:Q31"/>
    <mergeCell ref="B32:H32"/>
    <mergeCell ref="I32:M32"/>
    <mergeCell ref="N32:Q32"/>
    <mergeCell ref="B33:H33"/>
    <mergeCell ref="I33:M33"/>
    <mergeCell ref="N33:Q33"/>
    <mergeCell ref="B34:H34"/>
    <mergeCell ref="I34:M34"/>
    <mergeCell ref="N34:Q34"/>
    <mergeCell ref="B35:H35"/>
    <mergeCell ref="I35:M35"/>
    <mergeCell ref="N35:Q35"/>
    <mergeCell ref="N40:Q40"/>
    <mergeCell ref="B37:H37"/>
    <mergeCell ref="I37:M37"/>
    <mergeCell ref="N37:Q37"/>
    <mergeCell ref="B38:H38"/>
    <mergeCell ref="I38:M38"/>
    <mergeCell ref="N38:Q38"/>
    <mergeCell ref="A46:R46"/>
    <mergeCell ref="B36:H36"/>
    <mergeCell ref="I36:L36"/>
    <mergeCell ref="N36:P36"/>
    <mergeCell ref="K43:P43"/>
    <mergeCell ref="B39:H39"/>
    <mergeCell ref="I39:M39"/>
    <mergeCell ref="N39:Q39"/>
    <mergeCell ref="B40:H40"/>
    <mergeCell ref="I40:M4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9"/>
  <sheetViews>
    <sheetView zoomScale="60" zoomScaleNormal="60" zoomScaleSheetLayoutView="50" zoomScalePageLayoutView="0" workbookViewId="0" topLeftCell="A2">
      <selection activeCell="X16" sqref="X16:Z16"/>
    </sheetView>
  </sheetViews>
  <sheetFormatPr defaultColWidth="9.00390625" defaultRowHeight="12.75"/>
  <cols>
    <col min="18" max="18" width="5.375" style="0" customWidth="1"/>
    <col min="21" max="21" width="4.125" style="0" customWidth="1"/>
    <col min="29" max="29" width="6.00390625" style="0" customWidth="1"/>
    <col min="31" max="31" width="16.75390625" style="0" customWidth="1"/>
  </cols>
  <sheetData>
    <row r="1" spans="1:31" ht="20.25">
      <c r="A1" s="118" t="str">
        <f>fedőlap!A1</f>
        <v>19175151-9412-529-13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</row>
    <row r="2" spans="1:31" ht="20.25">
      <c r="A2" s="165" t="s">
        <v>79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</row>
    <row r="3" spans="1:31" ht="2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1" ht="20.25">
      <c r="A4" s="27" t="s">
        <v>62</v>
      </c>
      <c r="B4" s="27"/>
      <c r="C4" s="27"/>
      <c r="D4" s="27"/>
      <c r="E4" s="37"/>
      <c r="F4" s="37"/>
      <c r="G4" s="37" t="str">
        <f>fedőlap!A29</f>
        <v>Magyar Állatorvosi Kamara Pest Megyei Szervezete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</row>
    <row r="5" spans="1:31" ht="2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</row>
    <row r="6" spans="1:31" ht="20.25">
      <c r="A6" s="27" t="s">
        <v>8</v>
      </c>
      <c r="B6" s="27"/>
      <c r="C6" s="27"/>
      <c r="D6" s="27"/>
      <c r="E6" s="37"/>
      <c r="F6" s="37"/>
      <c r="G6" s="37" t="str">
        <f>fedőlap!A34</f>
        <v>2100 Gödöllő Pattantyús Ábrahám krt.2.</v>
      </c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28"/>
      <c r="U6" s="28"/>
      <c r="V6" s="29"/>
      <c r="W6" s="27"/>
      <c r="X6" s="27"/>
      <c r="Y6" s="29"/>
      <c r="Z6" s="29"/>
      <c r="AA6" s="29"/>
      <c r="AB6" s="29"/>
      <c r="AC6" s="28"/>
      <c r="AD6" s="27"/>
      <c r="AE6" s="27"/>
    </row>
    <row r="7" spans="1:31" ht="2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</row>
    <row r="8" spans="1:31" ht="20.25">
      <c r="A8" s="164" t="s">
        <v>63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</row>
    <row r="9" spans="1:31" ht="20.25">
      <c r="A9" s="163">
        <v>43830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</row>
    <row r="10" spans="30:31" ht="18.75" thickBot="1">
      <c r="AD10" s="166" t="s">
        <v>64</v>
      </c>
      <c r="AE10" s="166"/>
    </row>
    <row r="11" spans="1:31" ht="30" customHeight="1">
      <c r="A11" s="124" t="s">
        <v>12</v>
      </c>
      <c r="B11" s="167" t="s">
        <v>65</v>
      </c>
      <c r="C11" s="168"/>
      <c r="D11" s="168"/>
      <c r="E11" s="168"/>
      <c r="F11" s="169"/>
      <c r="G11" s="160" t="s">
        <v>14</v>
      </c>
      <c r="H11" s="161"/>
      <c r="I11" s="161"/>
      <c r="J11" s="161"/>
      <c r="K11" s="161"/>
      <c r="L11" s="161"/>
      <c r="M11" s="161"/>
      <c r="N11" s="161"/>
      <c r="O11" s="162"/>
      <c r="P11" s="160" t="s">
        <v>66</v>
      </c>
      <c r="Q11" s="161"/>
      <c r="R11" s="161"/>
      <c r="S11" s="161"/>
      <c r="T11" s="161"/>
      <c r="U11" s="161"/>
      <c r="V11" s="161"/>
      <c r="W11" s="162"/>
      <c r="X11" s="160" t="s">
        <v>16</v>
      </c>
      <c r="Y11" s="161"/>
      <c r="Z11" s="161"/>
      <c r="AA11" s="161"/>
      <c r="AB11" s="161"/>
      <c r="AC11" s="161"/>
      <c r="AD11" s="161"/>
      <c r="AE11" s="162"/>
    </row>
    <row r="12" spans="1:31" ht="30" customHeight="1" thickBot="1">
      <c r="A12" s="125"/>
      <c r="B12" s="170"/>
      <c r="C12" s="171"/>
      <c r="D12" s="171"/>
      <c r="E12" s="171"/>
      <c r="F12" s="172"/>
      <c r="G12" s="157" t="s">
        <v>67</v>
      </c>
      <c r="H12" s="158"/>
      <c r="I12" s="159"/>
      <c r="J12" s="155" t="s">
        <v>68</v>
      </c>
      <c r="K12" s="158"/>
      <c r="L12" s="159"/>
      <c r="M12" s="155" t="s">
        <v>69</v>
      </c>
      <c r="N12" s="158"/>
      <c r="O12" s="156"/>
      <c r="P12" s="157" t="s">
        <v>67</v>
      </c>
      <c r="Q12" s="158"/>
      <c r="R12" s="159"/>
      <c r="S12" s="155" t="s">
        <v>70</v>
      </c>
      <c r="T12" s="158"/>
      <c r="U12" s="159"/>
      <c r="V12" s="155" t="s">
        <v>69</v>
      </c>
      <c r="W12" s="156"/>
      <c r="X12" s="157" t="s">
        <v>67</v>
      </c>
      <c r="Y12" s="158"/>
      <c r="Z12" s="159"/>
      <c r="AA12" s="155" t="s">
        <v>70</v>
      </c>
      <c r="AB12" s="158"/>
      <c r="AC12" s="159"/>
      <c r="AD12" s="155" t="s">
        <v>69</v>
      </c>
      <c r="AE12" s="156"/>
    </row>
    <row r="13" spans="1:31" ht="30" customHeight="1">
      <c r="A13" s="48" t="s">
        <v>22</v>
      </c>
      <c r="B13" s="146" t="s">
        <v>71</v>
      </c>
      <c r="C13" s="147"/>
      <c r="D13" s="147"/>
      <c r="E13" s="147"/>
      <c r="F13" s="148"/>
      <c r="G13" s="149">
        <v>30102</v>
      </c>
      <c r="H13" s="150"/>
      <c r="I13" s="150"/>
      <c r="J13" s="150"/>
      <c r="K13" s="150"/>
      <c r="L13" s="150"/>
      <c r="M13" s="150">
        <f aca="true" t="shared" si="0" ref="M13:M18">G13+J13</f>
        <v>30102</v>
      </c>
      <c r="N13" s="150"/>
      <c r="O13" s="151"/>
      <c r="P13" s="149">
        <v>0</v>
      </c>
      <c r="Q13" s="150"/>
      <c r="R13" s="150"/>
      <c r="S13" s="150"/>
      <c r="T13" s="150"/>
      <c r="U13" s="150"/>
      <c r="V13" s="150">
        <f aca="true" t="shared" si="1" ref="V13:V18">P13+S13</f>
        <v>0</v>
      </c>
      <c r="W13" s="151"/>
      <c r="X13" s="149">
        <v>31453</v>
      </c>
      <c r="Y13" s="150"/>
      <c r="Z13" s="150"/>
      <c r="AA13" s="150"/>
      <c r="AB13" s="150"/>
      <c r="AC13" s="150"/>
      <c r="AD13" s="150">
        <f>X13+AA13</f>
        <v>31453</v>
      </c>
      <c r="AE13" s="151"/>
    </row>
    <row r="14" spans="1:31" ht="30" customHeight="1">
      <c r="A14" s="42" t="s">
        <v>23</v>
      </c>
      <c r="B14" s="152" t="s">
        <v>72</v>
      </c>
      <c r="C14" s="153"/>
      <c r="D14" s="153"/>
      <c r="E14" s="153"/>
      <c r="F14" s="154"/>
      <c r="G14" s="140">
        <v>0</v>
      </c>
      <c r="H14" s="141"/>
      <c r="I14" s="141"/>
      <c r="J14" s="141"/>
      <c r="K14" s="141"/>
      <c r="L14" s="141"/>
      <c r="M14" s="141">
        <f t="shared" si="0"/>
        <v>0</v>
      </c>
      <c r="N14" s="141"/>
      <c r="O14" s="142"/>
      <c r="P14" s="140">
        <v>0</v>
      </c>
      <c r="Q14" s="141"/>
      <c r="R14" s="141"/>
      <c r="S14" s="141"/>
      <c r="T14" s="141"/>
      <c r="U14" s="141"/>
      <c r="V14" s="141">
        <f t="shared" si="1"/>
        <v>0</v>
      </c>
      <c r="W14" s="142"/>
      <c r="X14" s="140">
        <v>0</v>
      </c>
      <c r="Y14" s="141"/>
      <c r="Z14" s="141"/>
      <c r="AA14" s="141"/>
      <c r="AB14" s="141"/>
      <c r="AC14" s="141"/>
      <c r="AD14" s="141">
        <f aca="true" t="shared" si="2" ref="AD14:AD19">X14+AA14</f>
        <v>0</v>
      </c>
      <c r="AE14" s="142"/>
    </row>
    <row r="15" spans="1:31" ht="30" customHeight="1">
      <c r="A15" s="42" t="s">
        <v>25</v>
      </c>
      <c r="B15" s="137" t="s">
        <v>73</v>
      </c>
      <c r="C15" s="138"/>
      <c r="D15" s="138"/>
      <c r="E15" s="138"/>
      <c r="F15" s="139"/>
      <c r="G15" s="140">
        <v>6071</v>
      </c>
      <c r="H15" s="141"/>
      <c r="I15" s="141"/>
      <c r="J15" s="141"/>
      <c r="K15" s="141"/>
      <c r="L15" s="141"/>
      <c r="M15" s="141">
        <f t="shared" si="0"/>
        <v>6071</v>
      </c>
      <c r="N15" s="141"/>
      <c r="O15" s="142"/>
      <c r="P15" s="140">
        <v>0</v>
      </c>
      <c r="Q15" s="141"/>
      <c r="R15" s="141"/>
      <c r="S15" s="141"/>
      <c r="T15" s="141"/>
      <c r="U15" s="141"/>
      <c r="V15" s="141">
        <f t="shared" si="1"/>
        <v>0</v>
      </c>
      <c r="W15" s="142"/>
      <c r="X15" s="140">
        <v>6362</v>
      </c>
      <c r="Y15" s="141"/>
      <c r="Z15" s="141"/>
      <c r="AA15" s="141"/>
      <c r="AB15" s="141"/>
      <c r="AC15" s="141"/>
      <c r="AD15" s="141">
        <f t="shared" si="2"/>
        <v>6362</v>
      </c>
      <c r="AE15" s="142"/>
    </row>
    <row r="16" spans="1:31" ht="34.5" customHeight="1">
      <c r="A16" s="42" t="s">
        <v>27</v>
      </c>
      <c r="B16" s="143" t="s">
        <v>92</v>
      </c>
      <c r="C16" s="144"/>
      <c r="D16" s="144"/>
      <c r="E16" s="144"/>
      <c r="F16" s="145"/>
      <c r="G16" s="140">
        <v>0</v>
      </c>
      <c r="H16" s="141"/>
      <c r="I16" s="141"/>
      <c r="J16" s="141"/>
      <c r="K16" s="141"/>
      <c r="L16" s="141"/>
      <c r="M16" s="141">
        <f t="shared" si="0"/>
        <v>0</v>
      </c>
      <c r="N16" s="141"/>
      <c r="O16" s="142"/>
      <c r="P16" s="140">
        <v>0</v>
      </c>
      <c r="Q16" s="141"/>
      <c r="R16" s="141"/>
      <c r="S16" s="141"/>
      <c r="T16" s="141"/>
      <c r="U16" s="141"/>
      <c r="V16" s="141">
        <f t="shared" si="1"/>
        <v>0</v>
      </c>
      <c r="W16" s="142"/>
      <c r="X16" s="140">
        <v>0</v>
      </c>
      <c r="Y16" s="141"/>
      <c r="Z16" s="141"/>
      <c r="AA16" s="141"/>
      <c r="AB16" s="141"/>
      <c r="AC16" s="141"/>
      <c r="AD16" s="141">
        <f t="shared" si="2"/>
        <v>0</v>
      </c>
      <c r="AE16" s="142"/>
    </row>
    <row r="17" spans="1:31" ht="30" customHeight="1">
      <c r="A17" s="42" t="s">
        <v>29</v>
      </c>
      <c r="B17" s="137" t="s">
        <v>93</v>
      </c>
      <c r="C17" s="138"/>
      <c r="D17" s="138"/>
      <c r="E17" s="138"/>
      <c r="F17" s="139"/>
      <c r="G17" s="140">
        <v>422</v>
      </c>
      <c r="H17" s="141"/>
      <c r="I17" s="141"/>
      <c r="J17" s="141"/>
      <c r="K17" s="141"/>
      <c r="L17" s="141"/>
      <c r="M17" s="141">
        <f t="shared" si="0"/>
        <v>422</v>
      </c>
      <c r="N17" s="141"/>
      <c r="O17" s="142"/>
      <c r="P17" s="140">
        <v>0</v>
      </c>
      <c r="Q17" s="141"/>
      <c r="R17" s="141"/>
      <c r="S17" s="141"/>
      <c r="T17" s="141"/>
      <c r="U17" s="141"/>
      <c r="V17" s="141">
        <f t="shared" si="1"/>
        <v>0</v>
      </c>
      <c r="W17" s="142"/>
      <c r="X17" s="140">
        <v>422</v>
      </c>
      <c r="Y17" s="141"/>
      <c r="Z17" s="141"/>
      <c r="AA17" s="141"/>
      <c r="AB17" s="141"/>
      <c r="AC17" s="141"/>
      <c r="AD17" s="141">
        <f t="shared" si="2"/>
        <v>422</v>
      </c>
      <c r="AE17" s="142"/>
    </row>
    <row r="18" spans="1:31" ht="30" customHeight="1" thickBot="1">
      <c r="A18" s="42" t="s">
        <v>30</v>
      </c>
      <c r="B18" s="137" t="s">
        <v>74</v>
      </c>
      <c r="C18" s="138"/>
      <c r="D18" s="138"/>
      <c r="E18" s="138"/>
      <c r="F18" s="139"/>
      <c r="G18" s="140">
        <v>0</v>
      </c>
      <c r="H18" s="141"/>
      <c r="I18" s="141"/>
      <c r="J18" s="141"/>
      <c r="K18" s="141"/>
      <c r="L18" s="141"/>
      <c r="M18" s="141">
        <f t="shared" si="0"/>
        <v>0</v>
      </c>
      <c r="N18" s="141"/>
      <c r="O18" s="142"/>
      <c r="P18" s="140">
        <v>0</v>
      </c>
      <c r="Q18" s="141"/>
      <c r="R18" s="141"/>
      <c r="S18" s="141"/>
      <c r="T18" s="141"/>
      <c r="U18" s="141"/>
      <c r="V18" s="141">
        <f t="shared" si="1"/>
        <v>0</v>
      </c>
      <c r="W18" s="142"/>
      <c r="X18" s="140">
        <v>0</v>
      </c>
      <c r="Y18" s="141"/>
      <c r="Z18" s="141"/>
      <c r="AA18" s="141"/>
      <c r="AB18" s="141"/>
      <c r="AC18" s="141"/>
      <c r="AD18" s="141">
        <f t="shared" si="2"/>
        <v>0</v>
      </c>
      <c r="AE18" s="142"/>
    </row>
    <row r="19" spans="1:31" ht="30" customHeight="1">
      <c r="A19" s="46">
        <v>7</v>
      </c>
      <c r="B19" s="133" t="s">
        <v>95</v>
      </c>
      <c r="C19" s="134"/>
      <c r="D19" s="134"/>
      <c r="E19" s="134"/>
      <c r="F19" s="135"/>
      <c r="G19" s="136">
        <f>G13+G14+G15+G18</f>
        <v>36173</v>
      </c>
      <c r="H19" s="131"/>
      <c r="I19" s="131"/>
      <c r="J19" s="131"/>
      <c r="K19" s="131"/>
      <c r="L19" s="131"/>
      <c r="M19" s="131">
        <f>M13+M14+M15+M18</f>
        <v>36173</v>
      </c>
      <c r="N19" s="131"/>
      <c r="O19" s="132"/>
      <c r="P19" s="136">
        <f>P13+P14+P15+P18</f>
        <v>0</v>
      </c>
      <c r="Q19" s="131"/>
      <c r="R19" s="131"/>
      <c r="S19" s="131"/>
      <c r="T19" s="131"/>
      <c r="U19" s="131"/>
      <c r="V19" s="131">
        <f>V13+V14+V15+V18</f>
        <v>0</v>
      </c>
      <c r="W19" s="132"/>
      <c r="X19" s="136">
        <f>X13+X14+X15+X18</f>
        <v>37815</v>
      </c>
      <c r="Y19" s="131"/>
      <c r="Z19" s="131"/>
      <c r="AA19" s="131"/>
      <c r="AB19" s="131"/>
      <c r="AC19" s="131"/>
      <c r="AD19" s="131">
        <f t="shared" si="2"/>
        <v>37815</v>
      </c>
      <c r="AE19" s="132"/>
    </row>
    <row r="20" spans="1:31" ht="35.25" customHeight="1" thickBot="1">
      <c r="A20" s="13">
        <v>8</v>
      </c>
      <c r="B20" s="126" t="s">
        <v>94</v>
      </c>
      <c r="C20" s="127"/>
      <c r="D20" s="127"/>
      <c r="E20" s="127"/>
      <c r="F20" s="128"/>
      <c r="G20" s="93">
        <v>0</v>
      </c>
      <c r="H20" s="94"/>
      <c r="I20" s="129"/>
      <c r="J20" s="130"/>
      <c r="K20" s="94"/>
      <c r="L20" s="129"/>
      <c r="M20" s="130">
        <v>0</v>
      </c>
      <c r="N20" s="94"/>
      <c r="O20" s="95"/>
      <c r="P20" s="93">
        <v>0</v>
      </c>
      <c r="Q20" s="94"/>
      <c r="R20" s="129"/>
      <c r="S20" s="130"/>
      <c r="T20" s="94"/>
      <c r="U20" s="129"/>
      <c r="V20" s="130">
        <v>0</v>
      </c>
      <c r="W20" s="95"/>
      <c r="X20" s="93">
        <v>0</v>
      </c>
      <c r="Y20" s="94"/>
      <c r="Z20" s="129"/>
      <c r="AA20" s="130"/>
      <c r="AB20" s="94"/>
      <c r="AC20" s="129"/>
      <c r="AD20" s="130">
        <v>0</v>
      </c>
      <c r="AE20" s="95"/>
    </row>
    <row r="22" spans="2:10" ht="15">
      <c r="B22" s="31"/>
      <c r="C22" s="21"/>
      <c r="D22" s="21"/>
      <c r="E22" s="21"/>
      <c r="F22" s="21"/>
      <c r="G22" s="21"/>
      <c r="H22" s="9"/>
      <c r="I22" s="8"/>
      <c r="J22" s="8"/>
    </row>
    <row r="23" spans="1:10" ht="15">
      <c r="A23" s="31" t="str">
        <f>fedőlap!A57</f>
        <v>Keltezés:Gödöllő,2020.02.15.</v>
      </c>
      <c r="B23" s="8"/>
      <c r="C23" s="8"/>
      <c r="D23" s="8"/>
      <c r="E23" s="8"/>
      <c r="F23" s="8"/>
      <c r="G23" s="8"/>
      <c r="H23" s="8"/>
      <c r="I23" s="8"/>
      <c r="J23" s="8"/>
    </row>
    <row r="24" spans="1:10" ht="1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25:30" ht="15">
      <c r="Y25" s="10"/>
      <c r="Z25" s="10"/>
      <c r="AA25" s="10"/>
      <c r="AB25" s="10"/>
      <c r="AC25" s="10"/>
      <c r="AD25" s="10"/>
    </row>
    <row r="26" spans="25:30" ht="15">
      <c r="Y26" s="80" t="s">
        <v>61</v>
      </c>
      <c r="Z26" s="80"/>
      <c r="AA26" s="80"/>
      <c r="AB26" s="80"/>
      <c r="AC26" s="80"/>
      <c r="AD26" s="80"/>
    </row>
    <row r="27" spans="25:30" ht="15">
      <c r="Y27" s="105" t="s">
        <v>78</v>
      </c>
      <c r="Z27" s="105"/>
      <c r="AA27" s="105"/>
      <c r="AB27" s="105"/>
      <c r="AC27" s="105"/>
      <c r="AD27" s="8"/>
    </row>
    <row r="29" spans="1:31" ht="15">
      <c r="A29" s="67" t="s">
        <v>116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</row>
  </sheetData>
  <sheetProtection/>
  <mergeCells count="102">
    <mergeCell ref="P13:R13"/>
    <mergeCell ref="S13:U13"/>
    <mergeCell ref="AD10:AE10"/>
    <mergeCell ref="B11:F12"/>
    <mergeCell ref="G11:O11"/>
    <mergeCell ref="P11:W11"/>
    <mergeCell ref="P12:R12"/>
    <mergeCell ref="S12:U12"/>
    <mergeCell ref="A1:AE1"/>
    <mergeCell ref="A9:AE9"/>
    <mergeCell ref="A2:Q2"/>
    <mergeCell ref="A8:AE8"/>
    <mergeCell ref="AA14:AC14"/>
    <mergeCell ref="AD14:AE14"/>
    <mergeCell ref="X11:AE11"/>
    <mergeCell ref="G12:I12"/>
    <mergeCell ref="AA12:AC12"/>
    <mergeCell ref="AD12:AE12"/>
    <mergeCell ref="V13:W13"/>
    <mergeCell ref="X13:Z13"/>
    <mergeCell ref="J12:L12"/>
    <mergeCell ref="M12:O12"/>
    <mergeCell ref="V12:W12"/>
    <mergeCell ref="X12:Z12"/>
    <mergeCell ref="AA13:AC13"/>
    <mergeCell ref="AD13:AE13"/>
    <mergeCell ref="B14:F14"/>
    <mergeCell ref="G14:I14"/>
    <mergeCell ref="J14:L14"/>
    <mergeCell ref="M14:O14"/>
    <mergeCell ref="B13:F13"/>
    <mergeCell ref="G13:I13"/>
    <mergeCell ref="J13:L13"/>
    <mergeCell ref="M13:O13"/>
    <mergeCell ref="V16:W16"/>
    <mergeCell ref="X16:Z16"/>
    <mergeCell ref="P15:R15"/>
    <mergeCell ref="S15:U15"/>
    <mergeCell ref="P16:R16"/>
    <mergeCell ref="S16:U16"/>
    <mergeCell ref="V15:W15"/>
    <mergeCell ref="X15:Z15"/>
    <mergeCell ref="P14:R14"/>
    <mergeCell ref="S14:U14"/>
    <mergeCell ref="V14:W14"/>
    <mergeCell ref="X14:Z14"/>
    <mergeCell ref="B15:F15"/>
    <mergeCell ref="G15:I15"/>
    <mergeCell ref="J15:L15"/>
    <mergeCell ref="M15:O15"/>
    <mergeCell ref="AA16:AC16"/>
    <mergeCell ref="AD16:AE16"/>
    <mergeCell ref="AA15:AC15"/>
    <mergeCell ref="AD15:AE15"/>
    <mergeCell ref="B16:F16"/>
    <mergeCell ref="G16:I16"/>
    <mergeCell ref="J16:L16"/>
    <mergeCell ref="M16:O16"/>
    <mergeCell ref="AD17:AE17"/>
    <mergeCell ref="AA18:AC18"/>
    <mergeCell ref="AD18:AE18"/>
    <mergeCell ref="V18:W18"/>
    <mergeCell ref="X18:Z18"/>
    <mergeCell ref="V17:W17"/>
    <mergeCell ref="X17:Z17"/>
    <mergeCell ref="M18:O18"/>
    <mergeCell ref="P18:R18"/>
    <mergeCell ref="S18:U18"/>
    <mergeCell ref="AA17:AC17"/>
    <mergeCell ref="M17:O17"/>
    <mergeCell ref="P17:R17"/>
    <mergeCell ref="S17:U17"/>
    <mergeCell ref="M19:O19"/>
    <mergeCell ref="P19:R19"/>
    <mergeCell ref="AA20:AC20"/>
    <mergeCell ref="AD20:AE20"/>
    <mergeCell ref="S19:U19"/>
    <mergeCell ref="V19:W19"/>
    <mergeCell ref="X19:Z19"/>
    <mergeCell ref="S20:U20"/>
    <mergeCell ref="V20:W20"/>
    <mergeCell ref="X20:Z20"/>
    <mergeCell ref="A29:AE29"/>
    <mergeCell ref="Y26:AD26"/>
    <mergeCell ref="Y27:AC27"/>
    <mergeCell ref="AA19:AC19"/>
    <mergeCell ref="AD19:AE19"/>
    <mergeCell ref="M20:O20"/>
    <mergeCell ref="P20:R20"/>
    <mergeCell ref="B19:F19"/>
    <mergeCell ref="G19:I19"/>
    <mergeCell ref="J19:L19"/>
    <mergeCell ref="A11:A12"/>
    <mergeCell ref="B20:F20"/>
    <mergeCell ref="G20:I20"/>
    <mergeCell ref="J20:L20"/>
    <mergeCell ref="B18:F18"/>
    <mergeCell ref="G18:I18"/>
    <mergeCell ref="J18:L18"/>
    <mergeCell ref="B17:F17"/>
    <mergeCell ref="G17:I17"/>
    <mergeCell ref="J17:L17"/>
  </mergeCells>
  <printOptions horizontalCentered="1"/>
  <pageMargins left="0.1968503937007874" right="0.2362204724409449" top="0.6692913385826772" bottom="0.5511811023622047" header="0.35433070866141736" footer="0.31496062992125984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5"/>
  <sheetViews>
    <sheetView zoomScale="60" zoomScaleNormal="60" zoomScalePageLayoutView="0" workbookViewId="0" topLeftCell="A1">
      <selection activeCell="X18" sqref="X18:Z18"/>
    </sheetView>
  </sheetViews>
  <sheetFormatPr defaultColWidth="9.00390625" defaultRowHeight="12.75"/>
  <cols>
    <col min="3" max="3" width="33.75390625" style="0" customWidth="1"/>
    <col min="6" max="6" width="21.00390625" style="0" customWidth="1"/>
    <col min="11" max="11" width="3.25390625" style="0" customWidth="1"/>
    <col min="12" max="12" width="1.00390625" style="0" hidden="1" customWidth="1"/>
    <col min="31" max="31" width="9.375" style="0" customWidth="1"/>
  </cols>
  <sheetData>
    <row r="1" spans="1:31" ht="20.25">
      <c r="A1" s="235" t="str">
        <f>fedőlap!A1</f>
        <v>19175151-9412-529-13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</row>
    <row r="2" spans="1:31" ht="20.25">
      <c r="A2" s="237" t="s">
        <v>81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</row>
    <row r="3" spans="1:31" ht="2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1" ht="20.25">
      <c r="A4" s="27" t="s">
        <v>80</v>
      </c>
      <c r="B4" s="27"/>
      <c r="C4" s="27"/>
      <c r="D4" s="235" t="str">
        <f>fedőlap!A29</f>
        <v>Magyar Állatorvosi Kamara Pest Megyei Szervezete</v>
      </c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</row>
    <row r="5" spans="1:31" ht="2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</row>
    <row r="6" spans="1:31" ht="20.25">
      <c r="A6" s="27" t="s">
        <v>8</v>
      </c>
      <c r="B6" s="27"/>
      <c r="C6" s="27"/>
      <c r="D6" s="236" t="str">
        <f>fedőlap!A34</f>
        <v>2100 Gödöllő Pattantyús Ábrahám krt.2.</v>
      </c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</row>
    <row r="7" spans="1:31" ht="2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</row>
    <row r="8" spans="1:31" ht="20.25">
      <c r="A8" s="164" t="s">
        <v>63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</row>
    <row r="9" spans="1:31" ht="20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ht="20.25">
      <c r="A10" s="163">
        <v>43830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30"/>
      <c r="AD10" s="30"/>
      <c r="AE10" s="30"/>
    </row>
    <row r="11" spans="30:31" ht="18.75" thickBot="1">
      <c r="AD11" s="47"/>
      <c r="AE11" s="47" t="s">
        <v>64</v>
      </c>
    </row>
    <row r="12" spans="1:31" s="2" customFormat="1" ht="30" customHeight="1">
      <c r="A12" s="194" t="s">
        <v>12</v>
      </c>
      <c r="B12" s="199" t="s">
        <v>65</v>
      </c>
      <c r="C12" s="200"/>
      <c r="D12" s="200"/>
      <c r="E12" s="200"/>
      <c r="F12" s="201"/>
      <c r="G12" s="199" t="s">
        <v>14</v>
      </c>
      <c r="H12" s="200"/>
      <c r="I12" s="200"/>
      <c r="J12" s="200"/>
      <c r="K12" s="200"/>
      <c r="L12" s="200"/>
      <c r="M12" s="200"/>
      <c r="N12" s="200"/>
      <c r="O12" s="201"/>
      <c r="P12" s="199" t="s">
        <v>66</v>
      </c>
      <c r="Q12" s="200"/>
      <c r="R12" s="200"/>
      <c r="S12" s="200"/>
      <c r="T12" s="200"/>
      <c r="U12" s="200"/>
      <c r="V12" s="200"/>
      <c r="W12" s="201"/>
      <c r="X12" s="199" t="s">
        <v>16</v>
      </c>
      <c r="Y12" s="200"/>
      <c r="Z12" s="200"/>
      <c r="AA12" s="200"/>
      <c r="AB12" s="200"/>
      <c r="AC12" s="200"/>
      <c r="AD12" s="200"/>
      <c r="AE12" s="201"/>
    </row>
    <row r="13" spans="1:31" s="2" customFormat="1" ht="30" customHeight="1" thickBot="1">
      <c r="A13" s="195"/>
      <c r="B13" s="202"/>
      <c r="C13" s="203"/>
      <c r="D13" s="203"/>
      <c r="E13" s="203"/>
      <c r="F13" s="204"/>
      <c r="G13" s="234" t="s">
        <v>67</v>
      </c>
      <c r="H13" s="228"/>
      <c r="I13" s="228"/>
      <c r="J13" s="228" t="s">
        <v>68</v>
      </c>
      <c r="K13" s="228"/>
      <c r="L13" s="228"/>
      <c r="M13" s="228" t="s">
        <v>69</v>
      </c>
      <c r="N13" s="228"/>
      <c r="O13" s="229"/>
      <c r="P13" s="234" t="s">
        <v>67</v>
      </c>
      <c r="Q13" s="228"/>
      <c r="R13" s="228"/>
      <c r="S13" s="228" t="s">
        <v>70</v>
      </c>
      <c r="T13" s="228"/>
      <c r="U13" s="228"/>
      <c r="V13" s="228" t="s">
        <v>69</v>
      </c>
      <c r="W13" s="229"/>
      <c r="X13" s="234" t="s">
        <v>67</v>
      </c>
      <c r="Y13" s="228"/>
      <c r="Z13" s="228"/>
      <c r="AA13" s="228" t="s">
        <v>70</v>
      </c>
      <c r="AB13" s="228"/>
      <c r="AC13" s="228"/>
      <c r="AD13" s="228" t="s">
        <v>69</v>
      </c>
      <c r="AE13" s="229"/>
    </row>
    <row r="14" spans="1:31" s="52" customFormat="1" ht="30" customHeight="1">
      <c r="A14" s="14" t="s">
        <v>40</v>
      </c>
      <c r="B14" s="230" t="s">
        <v>108</v>
      </c>
      <c r="C14" s="231"/>
      <c r="D14" s="231"/>
      <c r="E14" s="231"/>
      <c r="F14" s="232"/>
      <c r="G14" s="233">
        <v>18395</v>
      </c>
      <c r="H14" s="226"/>
      <c r="I14" s="226"/>
      <c r="J14" s="226"/>
      <c r="K14" s="226"/>
      <c r="L14" s="226"/>
      <c r="M14" s="226">
        <f>+G14+J14</f>
        <v>18395</v>
      </c>
      <c r="N14" s="226"/>
      <c r="O14" s="227"/>
      <c r="P14" s="233">
        <v>0</v>
      </c>
      <c r="Q14" s="226"/>
      <c r="R14" s="226"/>
      <c r="S14" s="226"/>
      <c r="T14" s="226"/>
      <c r="U14" s="226"/>
      <c r="V14" s="226">
        <f>P14+S14</f>
        <v>0</v>
      </c>
      <c r="W14" s="227"/>
      <c r="X14" s="233">
        <v>19469</v>
      </c>
      <c r="Y14" s="226"/>
      <c r="Z14" s="226"/>
      <c r="AA14" s="226"/>
      <c r="AB14" s="226"/>
      <c r="AC14" s="226"/>
      <c r="AD14" s="226">
        <f>X14+AA14</f>
        <v>19469</v>
      </c>
      <c r="AE14" s="227"/>
    </row>
    <row r="15" spans="1:31" s="52" customFormat="1" ht="30" customHeight="1">
      <c r="A15" s="15" t="s">
        <v>41</v>
      </c>
      <c r="B15" s="222" t="s">
        <v>96</v>
      </c>
      <c r="C15" s="223"/>
      <c r="D15" s="223"/>
      <c r="E15" s="223"/>
      <c r="F15" s="224"/>
      <c r="G15" s="225">
        <v>16968</v>
      </c>
      <c r="H15" s="216"/>
      <c r="I15" s="216"/>
      <c r="J15" s="216"/>
      <c r="K15" s="216"/>
      <c r="L15" s="216"/>
      <c r="M15" s="216">
        <f aca="true" t="shared" si="0" ref="M15:M26">+G15+J15</f>
        <v>16968</v>
      </c>
      <c r="N15" s="216"/>
      <c r="O15" s="217"/>
      <c r="P15" s="225">
        <v>0</v>
      </c>
      <c r="Q15" s="216"/>
      <c r="R15" s="216"/>
      <c r="S15" s="216"/>
      <c r="T15" s="216"/>
      <c r="U15" s="216"/>
      <c r="V15" s="216">
        <f aca="true" t="shared" si="1" ref="V15:V26">P15+S15</f>
        <v>0</v>
      </c>
      <c r="W15" s="217"/>
      <c r="X15" s="225">
        <v>17149</v>
      </c>
      <c r="Y15" s="216"/>
      <c r="Z15" s="216"/>
      <c r="AA15" s="216"/>
      <c r="AB15" s="216"/>
      <c r="AC15" s="216"/>
      <c r="AD15" s="216">
        <f aca="true" t="shared" si="2" ref="AD15:AD26">X15+AA15</f>
        <v>17149</v>
      </c>
      <c r="AE15" s="217"/>
    </row>
    <row r="16" spans="1:31" s="52" customFormat="1" ht="30" customHeight="1">
      <c r="A16" s="15" t="s">
        <v>42</v>
      </c>
      <c r="B16" s="196" t="s">
        <v>97</v>
      </c>
      <c r="C16" s="197"/>
      <c r="D16" s="197"/>
      <c r="E16" s="197"/>
      <c r="F16" s="198"/>
      <c r="G16" s="187">
        <v>0</v>
      </c>
      <c r="H16" s="188"/>
      <c r="I16" s="188"/>
      <c r="J16" s="189"/>
      <c r="K16" s="189"/>
      <c r="L16" s="55"/>
      <c r="M16" s="188">
        <f t="shared" si="0"/>
        <v>0</v>
      </c>
      <c r="N16" s="188"/>
      <c r="O16" s="190"/>
      <c r="P16" s="187">
        <v>0</v>
      </c>
      <c r="Q16" s="188"/>
      <c r="R16" s="188"/>
      <c r="S16" s="189"/>
      <c r="T16" s="189"/>
      <c r="U16" s="189"/>
      <c r="V16" s="188">
        <f t="shared" si="1"/>
        <v>0</v>
      </c>
      <c r="W16" s="190"/>
      <c r="X16" s="187">
        <v>0</v>
      </c>
      <c r="Y16" s="188"/>
      <c r="Z16" s="188"/>
      <c r="AA16" s="189"/>
      <c r="AB16" s="189"/>
      <c r="AC16" s="189"/>
      <c r="AD16" s="188">
        <f t="shared" si="2"/>
        <v>0</v>
      </c>
      <c r="AE16" s="190"/>
    </row>
    <row r="17" spans="1:31" s="52" customFormat="1" ht="30" customHeight="1">
      <c r="A17" s="15" t="s">
        <v>44</v>
      </c>
      <c r="B17" s="222" t="s">
        <v>98</v>
      </c>
      <c r="C17" s="223"/>
      <c r="D17" s="223"/>
      <c r="E17" s="223"/>
      <c r="F17" s="224"/>
      <c r="G17" s="225">
        <v>53</v>
      </c>
      <c r="H17" s="216"/>
      <c r="I17" s="216"/>
      <c r="J17" s="216"/>
      <c r="K17" s="216"/>
      <c r="L17" s="216"/>
      <c r="M17" s="216">
        <f t="shared" si="0"/>
        <v>53</v>
      </c>
      <c r="N17" s="216"/>
      <c r="O17" s="217"/>
      <c r="P17" s="225">
        <v>0</v>
      </c>
      <c r="Q17" s="216"/>
      <c r="R17" s="216"/>
      <c r="S17" s="216"/>
      <c r="T17" s="216"/>
      <c r="U17" s="216"/>
      <c r="V17" s="216">
        <f t="shared" si="1"/>
        <v>0</v>
      </c>
      <c r="W17" s="217"/>
      <c r="X17" s="225">
        <v>26</v>
      </c>
      <c r="Y17" s="216"/>
      <c r="Z17" s="216"/>
      <c r="AA17" s="216"/>
      <c r="AB17" s="216"/>
      <c r="AC17" s="216"/>
      <c r="AD17" s="216">
        <f t="shared" si="2"/>
        <v>26</v>
      </c>
      <c r="AE17" s="217"/>
    </row>
    <row r="18" spans="1:31" s="52" customFormat="1" ht="30" customHeight="1">
      <c r="A18" s="15" t="s">
        <v>46</v>
      </c>
      <c r="B18" s="222" t="s">
        <v>99</v>
      </c>
      <c r="C18" s="223"/>
      <c r="D18" s="223"/>
      <c r="E18" s="223"/>
      <c r="F18" s="224"/>
      <c r="G18" s="225">
        <v>717</v>
      </c>
      <c r="H18" s="216"/>
      <c r="I18" s="216"/>
      <c r="J18" s="216"/>
      <c r="K18" s="216"/>
      <c r="L18" s="216"/>
      <c r="M18" s="216">
        <f t="shared" si="0"/>
        <v>717</v>
      </c>
      <c r="N18" s="216"/>
      <c r="O18" s="217"/>
      <c r="P18" s="225">
        <v>0</v>
      </c>
      <c r="Q18" s="216"/>
      <c r="R18" s="216"/>
      <c r="S18" s="216"/>
      <c r="T18" s="216"/>
      <c r="U18" s="216"/>
      <c r="V18" s="216">
        <f t="shared" si="1"/>
        <v>0</v>
      </c>
      <c r="W18" s="217"/>
      <c r="X18" s="225">
        <v>442</v>
      </c>
      <c r="Y18" s="216"/>
      <c r="Z18" s="216"/>
      <c r="AA18" s="216"/>
      <c r="AB18" s="216"/>
      <c r="AC18" s="216"/>
      <c r="AD18" s="216">
        <f t="shared" si="2"/>
        <v>442</v>
      </c>
      <c r="AE18" s="217"/>
    </row>
    <row r="19" spans="1:31" s="52" customFormat="1" ht="30" customHeight="1" thickBot="1">
      <c r="A19" s="15" t="s">
        <v>48</v>
      </c>
      <c r="B19" s="222" t="s">
        <v>100</v>
      </c>
      <c r="C19" s="223"/>
      <c r="D19" s="223"/>
      <c r="E19" s="223"/>
      <c r="F19" s="224"/>
      <c r="G19" s="225">
        <v>0</v>
      </c>
      <c r="H19" s="216"/>
      <c r="I19" s="216"/>
      <c r="J19" s="216"/>
      <c r="K19" s="216"/>
      <c r="L19" s="216"/>
      <c r="M19" s="216">
        <f t="shared" si="0"/>
        <v>0</v>
      </c>
      <c r="N19" s="216"/>
      <c r="O19" s="217"/>
      <c r="P19" s="225">
        <v>0</v>
      </c>
      <c r="Q19" s="216"/>
      <c r="R19" s="216"/>
      <c r="S19" s="216"/>
      <c r="T19" s="216"/>
      <c r="U19" s="216"/>
      <c r="V19" s="216">
        <f t="shared" si="1"/>
        <v>0</v>
      </c>
      <c r="W19" s="217"/>
      <c r="X19" s="225">
        <v>0</v>
      </c>
      <c r="Y19" s="216"/>
      <c r="Z19" s="216"/>
      <c r="AA19" s="216"/>
      <c r="AB19" s="216"/>
      <c r="AC19" s="216"/>
      <c r="AD19" s="216">
        <f t="shared" si="2"/>
        <v>0</v>
      </c>
      <c r="AE19" s="217"/>
    </row>
    <row r="20" spans="1:31" s="49" customFormat="1" ht="30" customHeight="1">
      <c r="A20" s="56" t="s">
        <v>52</v>
      </c>
      <c r="B20" s="218" t="s">
        <v>101</v>
      </c>
      <c r="C20" s="219"/>
      <c r="D20" s="219"/>
      <c r="E20" s="219"/>
      <c r="F20" s="220"/>
      <c r="G20" s="221">
        <f>SUM(G17:I19,G14:I15)</f>
        <v>36133</v>
      </c>
      <c r="H20" s="214"/>
      <c r="I20" s="214"/>
      <c r="J20" s="214">
        <f>SUM(J14:L19)</f>
        <v>0</v>
      </c>
      <c r="K20" s="214"/>
      <c r="L20" s="214"/>
      <c r="M20" s="214">
        <f t="shared" si="0"/>
        <v>36133</v>
      </c>
      <c r="N20" s="214"/>
      <c r="O20" s="215"/>
      <c r="P20" s="221">
        <f>SUM(P17:R19,P14:R15)</f>
        <v>0</v>
      </c>
      <c r="Q20" s="214"/>
      <c r="R20" s="214"/>
      <c r="S20" s="214"/>
      <c r="T20" s="214"/>
      <c r="U20" s="214"/>
      <c r="V20" s="214">
        <f t="shared" si="1"/>
        <v>0</v>
      </c>
      <c r="W20" s="215"/>
      <c r="X20" s="221">
        <f>SUM(X17:Z19,X14:Z15)</f>
        <v>37086</v>
      </c>
      <c r="Y20" s="214"/>
      <c r="Z20" s="214"/>
      <c r="AA20" s="214"/>
      <c r="AB20" s="214"/>
      <c r="AC20" s="214"/>
      <c r="AD20" s="214">
        <f t="shared" si="2"/>
        <v>37086</v>
      </c>
      <c r="AE20" s="215"/>
    </row>
    <row r="21" spans="1:31" s="52" customFormat="1" ht="30" customHeight="1" thickBot="1">
      <c r="A21" s="53" t="s">
        <v>54</v>
      </c>
      <c r="B21" s="191" t="s">
        <v>102</v>
      </c>
      <c r="C21" s="192"/>
      <c r="D21" s="192"/>
      <c r="E21" s="192"/>
      <c r="F21" s="193"/>
      <c r="G21" s="173"/>
      <c r="H21" s="174"/>
      <c r="I21" s="174"/>
      <c r="J21" s="175"/>
      <c r="K21" s="175"/>
      <c r="L21" s="54"/>
      <c r="M21" s="174">
        <f t="shared" si="0"/>
        <v>0</v>
      </c>
      <c r="N21" s="174"/>
      <c r="O21" s="176"/>
      <c r="P21" s="173">
        <v>0</v>
      </c>
      <c r="Q21" s="174"/>
      <c r="R21" s="174"/>
      <c r="S21" s="175"/>
      <c r="T21" s="175"/>
      <c r="U21" s="175"/>
      <c r="V21" s="174">
        <f t="shared" si="1"/>
        <v>0</v>
      </c>
      <c r="W21" s="176"/>
      <c r="X21" s="173"/>
      <c r="Y21" s="174"/>
      <c r="Z21" s="174"/>
      <c r="AA21" s="175"/>
      <c r="AB21" s="175"/>
      <c r="AC21" s="175"/>
      <c r="AD21" s="174">
        <f t="shared" si="2"/>
        <v>0</v>
      </c>
      <c r="AE21" s="176"/>
    </row>
    <row r="22" spans="1:31" s="49" customFormat="1" ht="30" customHeight="1" thickBot="1">
      <c r="A22" s="57" t="s">
        <v>55</v>
      </c>
      <c r="B22" s="207" t="s">
        <v>103</v>
      </c>
      <c r="C22" s="208"/>
      <c r="D22" s="208"/>
      <c r="E22" s="208"/>
      <c r="F22" s="209"/>
      <c r="G22" s="177">
        <f>'2. oldal'!G19:I19-'3. oldal'!G20:I20</f>
        <v>40</v>
      </c>
      <c r="H22" s="178"/>
      <c r="I22" s="178"/>
      <c r="J22" s="178"/>
      <c r="K22" s="178"/>
      <c r="L22" s="178"/>
      <c r="M22" s="178">
        <f t="shared" si="0"/>
        <v>40</v>
      </c>
      <c r="N22" s="178"/>
      <c r="O22" s="182"/>
      <c r="P22" s="177">
        <f>'2. oldal'!P19:R19-'3. oldal'!P20:R20</f>
        <v>0</v>
      </c>
      <c r="Q22" s="178"/>
      <c r="R22" s="178"/>
      <c r="S22" s="178"/>
      <c r="T22" s="178"/>
      <c r="U22" s="178"/>
      <c r="V22" s="178">
        <f t="shared" si="1"/>
        <v>0</v>
      </c>
      <c r="W22" s="182"/>
      <c r="X22" s="177">
        <f>'2. oldal'!X19:Z19-'3. oldal'!X20:Z20</f>
        <v>729</v>
      </c>
      <c r="Y22" s="178"/>
      <c r="Z22" s="178"/>
      <c r="AA22" s="178"/>
      <c r="AB22" s="178"/>
      <c r="AC22" s="178"/>
      <c r="AD22" s="178">
        <f t="shared" si="2"/>
        <v>729</v>
      </c>
      <c r="AE22" s="182"/>
    </row>
    <row r="23" spans="1:31" s="52" customFormat="1" ht="30" customHeight="1" thickBot="1">
      <c r="A23" s="50" t="s">
        <v>56</v>
      </c>
      <c r="B23" s="211" t="s">
        <v>104</v>
      </c>
      <c r="C23" s="212"/>
      <c r="D23" s="212"/>
      <c r="E23" s="212"/>
      <c r="F23" s="213"/>
      <c r="G23" s="210">
        <v>0</v>
      </c>
      <c r="H23" s="205"/>
      <c r="I23" s="205"/>
      <c r="J23" s="205"/>
      <c r="K23" s="205"/>
      <c r="L23" s="205"/>
      <c r="M23" s="205">
        <f t="shared" si="0"/>
        <v>0</v>
      </c>
      <c r="N23" s="205"/>
      <c r="O23" s="206"/>
      <c r="P23" s="210">
        <v>0</v>
      </c>
      <c r="Q23" s="205"/>
      <c r="R23" s="205"/>
      <c r="S23" s="205"/>
      <c r="T23" s="205"/>
      <c r="U23" s="205"/>
      <c r="V23" s="205">
        <f t="shared" si="1"/>
        <v>0</v>
      </c>
      <c r="W23" s="206"/>
      <c r="X23" s="210">
        <v>0</v>
      </c>
      <c r="Y23" s="205"/>
      <c r="Z23" s="205"/>
      <c r="AA23" s="205"/>
      <c r="AB23" s="205"/>
      <c r="AC23" s="205"/>
      <c r="AD23" s="205">
        <f t="shared" si="2"/>
        <v>0</v>
      </c>
      <c r="AE23" s="206"/>
    </row>
    <row r="24" spans="1:31" s="49" customFormat="1" ht="30" customHeight="1" thickBot="1">
      <c r="A24" s="57" t="s">
        <v>57</v>
      </c>
      <c r="B24" s="207" t="s">
        <v>105</v>
      </c>
      <c r="C24" s="208"/>
      <c r="D24" s="208"/>
      <c r="E24" s="208"/>
      <c r="F24" s="209"/>
      <c r="G24" s="177">
        <f>G22-G23</f>
        <v>40</v>
      </c>
      <c r="H24" s="178"/>
      <c r="I24" s="178"/>
      <c r="J24" s="178"/>
      <c r="K24" s="178"/>
      <c r="L24" s="178"/>
      <c r="M24" s="178">
        <f t="shared" si="0"/>
        <v>40</v>
      </c>
      <c r="N24" s="178"/>
      <c r="O24" s="182"/>
      <c r="P24" s="177">
        <f>P22-P23</f>
        <v>0</v>
      </c>
      <c r="Q24" s="178"/>
      <c r="R24" s="178"/>
      <c r="S24" s="178"/>
      <c r="T24" s="178"/>
      <c r="U24" s="178"/>
      <c r="V24" s="178">
        <f t="shared" si="1"/>
        <v>0</v>
      </c>
      <c r="W24" s="182"/>
      <c r="X24" s="177">
        <f>X22-X23</f>
        <v>729</v>
      </c>
      <c r="Y24" s="178"/>
      <c r="Z24" s="178"/>
      <c r="AA24" s="178"/>
      <c r="AB24" s="178"/>
      <c r="AC24" s="178"/>
      <c r="AD24" s="178">
        <f t="shared" si="2"/>
        <v>729</v>
      </c>
      <c r="AE24" s="182"/>
    </row>
    <row r="25" spans="1:31" s="52" customFormat="1" ht="30" customHeight="1" thickBot="1">
      <c r="A25" s="50" t="s">
        <v>58</v>
      </c>
      <c r="B25" s="184" t="s">
        <v>106</v>
      </c>
      <c r="C25" s="185"/>
      <c r="D25" s="185"/>
      <c r="E25" s="185"/>
      <c r="F25" s="186"/>
      <c r="G25" s="179">
        <v>0</v>
      </c>
      <c r="H25" s="180"/>
      <c r="I25" s="180"/>
      <c r="J25" s="181"/>
      <c r="K25" s="181"/>
      <c r="L25" s="51"/>
      <c r="M25" s="180">
        <f t="shared" si="0"/>
        <v>0</v>
      </c>
      <c r="N25" s="180"/>
      <c r="O25" s="183"/>
      <c r="P25" s="179">
        <v>0</v>
      </c>
      <c r="Q25" s="180"/>
      <c r="R25" s="180"/>
      <c r="S25" s="181"/>
      <c r="T25" s="181"/>
      <c r="U25" s="181"/>
      <c r="V25" s="180">
        <f t="shared" si="1"/>
        <v>0</v>
      </c>
      <c r="W25" s="183"/>
      <c r="X25" s="179">
        <v>0</v>
      </c>
      <c r="Y25" s="180"/>
      <c r="Z25" s="180"/>
      <c r="AA25" s="181"/>
      <c r="AB25" s="181"/>
      <c r="AC25" s="181"/>
      <c r="AD25" s="180">
        <f t="shared" si="2"/>
        <v>0</v>
      </c>
      <c r="AE25" s="183"/>
    </row>
    <row r="26" spans="1:31" s="49" customFormat="1" ht="30" customHeight="1" thickBot="1">
      <c r="A26" s="57" t="s">
        <v>60</v>
      </c>
      <c r="B26" s="207" t="s">
        <v>107</v>
      </c>
      <c r="C26" s="208"/>
      <c r="D26" s="208"/>
      <c r="E26" s="208"/>
      <c r="F26" s="209"/>
      <c r="G26" s="177">
        <f>G24-G25</f>
        <v>40</v>
      </c>
      <c r="H26" s="178"/>
      <c r="I26" s="178"/>
      <c r="J26" s="178"/>
      <c r="K26" s="178"/>
      <c r="L26" s="178"/>
      <c r="M26" s="178">
        <f t="shared" si="0"/>
        <v>40</v>
      </c>
      <c r="N26" s="178"/>
      <c r="O26" s="182"/>
      <c r="P26" s="177">
        <f>P24-P25</f>
        <v>0</v>
      </c>
      <c r="Q26" s="178"/>
      <c r="R26" s="178"/>
      <c r="S26" s="178"/>
      <c r="T26" s="178"/>
      <c r="U26" s="178"/>
      <c r="V26" s="178">
        <f t="shared" si="1"/>
        <v>0</v>
      </c>
      <c r="W26" s="182"/>
      <c r="X26" s="177">
        <f>X24-X25</f>
        <v>729</v>
      </c>
      <c r="Y26" s="178"/>
      <c r="Z26" s="178"/>
      <c r="AA26" s="178"/>
      <c r="AB26" s="178"/>
      <c r="AC26" s="178"/>
      <c r="AD26" s="178">
        <f t="shared" si="2"/>
        <v>729</v>
      </c>
      <c r="AE26" s="182"/>
    </row>
    <row r="29" ht="15">
      <c r="A29" s="31" t="str">
        <f>fedőlap!A57</f>
        <v>Keltezés:Gödöllő,2020.02.15.</v>
      </c>
    </row>
    <row r="31" spans="25:30" ht="15">
      <c r="Y31" s="10"/>
      <c r="Z31" s="10"/>
      <c r="AA31" s="10"/>
      <c r="AB31" s="10"/>
      <c r="AC31" s="10"/>
      <c r="AD31" s="10"/>
    </row>
    <row r="32" spans="25:30" ht="15">
      <c r="Y32" s="80" t="s">
        <v>61</v>
      </c>
      <c r="Z32" s="80"/>
      <c r="AA32" s="80"/>
      <c r="AB32" s="80"/>
      <c r="AC32" s="80"/>
      <c r="AD32" s="80"/>
    </row>
    <row r="33" spans="25:30" ht="15">
      <c r="Y33" s="105" t="s">
        <v>78</v>
      </c>
      <c r="Z33" s="105"/>
      <c r="AA33" s="105"/>
      <c r="AB33" s="105"/>
      <c r="AC33" s="105"/>
      <c r="AD33" s="8"/>
    </row>
    <row r="35" spans="1:31" ht="15">
      <c r="A35" s="67" t="s">
        <v>116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</row>
  </sheetData>
  <sheetProtection/>
  <mergeCells count="153">
    <mergeCell ref="A10:AB10"/>
    <mergeCell ref="D4:AE4"/>
    <mergeCell ref="D6:AE6"/>
    <mergeCell ref="A1:AE1"/>
    <mergeCell ref="A2:AE2"/>
    <mergeCell ref="A8:AE8"/>
    <mergeCell ref="P12:W12"/>
    <mergeCell ref="X12:AE12"/>
    <mergeCell ref="G13:I13"/>
    <mergeCell ref="J13:L13"/>
    <mergeCell ref="M13:O13"/>
    <mergeCell ref="P13:R13"/>
    <mergeCell ref="S13:U13"/>
    <mergeCell ref="V13:W13"/>
    <mergeCell ref="X13:Z13"/>
    <mergeCell ref="AA13:AC13"/>
    <mergeCell ref="AD13:AE13"/>
    <mergeCell ref="B14:F14"/>
    <mergeCell ref="G14:I14"/>
    <mergeCell ref="J14:L14"/>
    <mergeCell ref="M14:O14"/>
    <mergeCell ref="P14:R14"/>
    <mergeCell ref="S14:U14"/>
    <mergeCell ref="V14:W14"/>
    <mergeCell ref="X14:Z14"/>
    <mergeCell ref="AA14:AC14"/>
    <mergeCell ref="AD14:AE14"/>
    <mergeCell ref="B15:F15"/>
    <mergeCell ref="G15:I15"/>
    <mergeCell ref="J15:L15"/>
    <mergeCell ref="M15:O15"/>
    <mergeCell ref="P15:R15"/>
    <mergeCell ref="S15:U15"/>
    <mergeCell ref="V15:W15"/>
    <mergeCell ref="X15:Z15"/>
    <mergeCell ref="AA15:AC15"/>
    <mergeCell ref="AD15:AE15"/>
    <mergeCell ref="B17:F17"/>
    <mergeCell ref="G17:I17"/>
    <mergeCell ref="J17:L17"/>
    <mergeCell ref="M17:O17"/>
    <mergeCell ref="P17:R17"/>
    <mergeCell ref="S17:U17"/>
    <mergeCell ref="V17:W17"/>
    <mergeCell ref="X17:Z17"/>
    <mergeCell ref="AA17:AC17"/>
    <mergeCell ref="AD17:AE17"/>
    <mergeCell ref="B18:F18"/>
    <mergeCell ref="G18:I18"/>
    <mergeCell ref="J18:L18"/>
    <mergeCell ref="M18:O18"/>
    <mergeCell ref="P18:R18"/>
    <mergeCell ref="S18:U18"/>
    <mergeCell ref="V18:W18"/>
    <mergeCell ref="X18:Z18"/>
    <mergeCell ref="AA18:AC18"/>
    <mergeCell ref="AD18:AE18"/>
    <mergeCell ref="B19:F19"/>
    <mergeCell ref="G19:I19"/>
    <mergeCell ref="J19:L19"/>
    <mergeCell ref="M19:O19"/>
    <mergeCell ref="P19:R19"/>
    <mergeCell ref="S19:U19"/>
    <mergeCell ref="V19:W19"/>
    <mergeCell ref="X19:Z19"/>
    <mergeCell ref="AA19:AC19"/>
    <mergeCell ref="AD19:AE19"/>
    <mergeCell ref="B20:F20"/>
    <mergeCell ref="G20:I20"/>
    <mergeCell ref="J20:L20"/>
    <mergeCell ref="M20:O20"/>
    <mergeCell ref="P20:R20"/>
    <mergeCell ref="S20:U20"/>
    <mergeCell ref="V20:W20"/>
    <mergeCell ref="X20:Z20"/>
    <mergeCell ref="AA20:AC20"/>
    <mergeCell ref="AD20:AE20"/>
    <mergeCell ref="B22:F22"/>
    <mergeCell ref="G22:I22"/>
    <mergeCell ref="J22:L22"/>
    <mergeCell ref="M22:O22"/>
    <mergeCell ref="P22:R22"/>
    <mergeCell ref="S22:U22"/>
    <mergeCell ref="V22:W22"/>
    <mergeCell ref="AA22:AC22"/>
    <mergeCell ref="AD22:AE22"/>
    <mergeCell ref="AD26:AE26"/>
    <mergeCell ref="AD24:AE24"/>
    <mergeCell ref="B23:F23"/>
    <mergeCell ref="G23:I23"/>
    <mergeCell ref="J23:L23"/>
    <mergeCell ref="M23:O23"/>
    <mergeCell ref="P23:R23"/>
    <mergeCell ref="S23:U23"/>
    <mergeCell ref="AA26:AC26"/>
    <mergeCell ref="B26:F26"/>
    <mergeCell ref="G26:I26"/>
    <mergeCell ref="J26:L26"/>
    <mergeCell ref="M26:O26"/>
    <mergeCell ref="X26:Z26"/>
    <mergeCell ref="B24:F24"/>
    <mergeCell ref="G24:I24"/>
    <mergeCell ref="J24:L24"/>
    <mergeCell ref="M24:O24"/>
    <mergeCell ref="P26:R26"/>
    <mergeCell ref="S26:U26"/>
    <mergeCell ref="V26:W26"/>
    <mergeCell ref="M16:O16"/>
    <mergeCell ref="P16:R16"/>
    <mergeCell ref="S16:U16"/>
    <mergeCell ref="V16:W16"/>
    <mergeCell ref="V23:W23"/>
    <mergeCell ref="P24:R24"/>
    <mergeCell ref="V25:W25"/>
    <mergeCell ref="A12:A13"/>
    <mergeCell ref="B16:F16"/>
    <mergeCell ref="G16:I16"/>
    <mergeCell ref="J16:K16"/>
    <mergeCell ref="B12:F13"/>
    <mergeCell ref="G12:O12"/>
    <mergeCell ref="X16:Z16"/>
    <mergeCell ref="AA16:AC16"/>
    <mergeCell ref="AD16:AE16"/>
    <mergeCell ref="B21:F21"/>
    <mergeCell ref="G21:I21"/>
    <mergeCell ref="J21:K21"/>
    <mergeCell ref="M21:O21"/>
    <mergeCell ref="P21:R21"/>
    <mergeCell ref="S21:U21"/>
    <mergeCell ref="V21:W21"/>
    <mergeCell ref="A35:AE35"/>
    <mergeCell ref="X25:Z25"/>
    <mergeCell ref="AA25:AC25"/>
    <mergeCell ref="AD25:AE25"/>
    <mergeCell ref="B25:F25"/>
    <mergeCell ref="G25:I25"/>
    <mergeCell ref="J25:K25"/>
    <mergeCell ref="M25:O25"/>
    <mergeCell ref="Y32:AD32"/>
    <mergeCell ref="Y33:AC33"/>
    <mergeCell ref="P25:R25"/>
    <mergeCell ref="S25:U25"/>
    <mergeCell ref="S24:U24"/>
    <mergeCell ref="V24:W24"/>
    <mergeCell ref="X21:Z21"/>
    <mergeCell ref="AA21:AC21"/>
    <mergeCell ref="AD21:AE21"/>
    <mergeCell ref="X24:Z24"/>
    <mergeCell ref="AA24:AC24"/>
    <mergeCell ref="X22:Z22"/>
    <mergeCell ref="X23:Z23"/>
    <mergeCell ref="AA23:AC23"/>
    <mergeCell ref="AD23:AE23"/>
  </mergeCells>
  <printOptions horizontalCentered="1"/>
  <pageMargins left="0.2362204724409449" right="0.4724409448818898" top="0.984251968503937" bottom="0.984251968503937" header="0.5118110236220472" footer="0.5118110236220472"/>
  <pageSetup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8"/>
  <sheetViews>
    <sheetView zoomScale="60" zoomScaleNormal="60" workbookViewId="0" topLeftCell="A1">
      <selection activeCell="A10" sqref="A10:AB10"/>
    </sheetView>
  </sheetViews>
  <sheetFormatPr defaultColWidth="9.00390625" defaultRowHeight="12.75"/>
  <cols>
    <col min="3" max="3" width="33.75390625" style="0" customWidth="1"/>
    <col min="6" max="6" width="21.00390625" style="0" customWidth="1"/>
    <col min="11" max="11" width="3.25390625" style="0" customWidth="1"/>
    <col min="12" max="12" width="1.00390625" style="0" hidden="1" customWidth="1"/>
    <col min="31" max="31" width="9.375" style="0" customWidth="1"/>
  </cols>
  <sheetData>
    <row r="1" spans="1:31" ht="20.25">
      <c r="A1" s="235" t="str">
        <f>fedőlap!A1</f>
        <v>19175151-9412-529-13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</row>
    <row r="2" spans="1:31" ht="20.25">
      <c r="A2" s="237" t="s">
        <v>81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</row>
    <row r="3" spans="1:31" ht="2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1" ht="20.25">
      <c r="A4" s="27" t="s">
        <v>80</v>
      </c>
      <c r="B4" s="27"/>
      <c r="C4" s="27"/>
      <c r="D4" s="235" t="str">
        <f>fedőlap!A29</f>
        <v>Magyar Állatorvosi Kamara Pest Megyei Szervezete</v>
      </c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</row>
    <row r="5" spans="1:31" ht="2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</row>
    <row r="6" spans="1:31" ht="20.25">
      <c r="A6" s="27" t="s">
        <v>8</v>
      </c>
      <c r="B6" s="27"/>
      <c r="C6" s="27"/>
      <c r="D6" s="236" t="str">
        <f>fedőlap!A34</f>
        <v>2100 Gödöllő Pattantyús Ábrahám krt.2.</v>
      </c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</row>
    <row r="7" spans="1:31" ht="2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</row>
    <row r="8" spans="1:31" ht="20.25">
      <c r="A8" s="164" t="s">
        <v>109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</row>
    <row r="9" spans="1:31" ht="20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ht="20.25">
      <c r="A10" s="163">
        <v>43830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30"/>
      <c r="AD10" s="30"/>
      <c r="AE10" s="30"/>
    </row>
    <row r="11" spans="30:31" ht="18.75" thickBot="1">
      <c r="AD11" s="47"/>
      <c r="AE11" s="47" t="s">
        <v>64</v>
      </c>
    </row>
    <row r="12" spans="1:31" s="2" customFormat="1" ht="30" customHeight="1">
      <c r="A12" s="194" t="s">
        <v>12</v>
      </c>
      <c r="B12" s="199" t="s">
        <v>65</v>
      </c>
      <c r="C12" s="200"/>
      <c r="D12" s="200"/>
      <c r="E12" s="200"/>
      <c r="F12" s="201"/>
      <c r="G12" s="199" t="s">
        <v>14</v>
      </c>
      <c r="H12" s="200"/>
      <c r="I12" s="200"/>
      <c r="J12" s="200"/>
      <c r="K12" s="200"/>
      <c r="L12" s="200"/>
      <c r="M12" s="200"/>
      <c r="N12" s="200"/>
      <c r="O12" s="201"/>
      <c r="P12" s="199" t="s">
        <v>66</v>
      </c>
      <c r="Q12" s="200"/>
      <c r="R12" s="200"/>
      <c r="S12" s="200"/>
      <c r="T12" s="200"/>
      <c r="U12" s="200"/>
      <c r="V12" s="200"/>
      <c r="W12" s="201"/>
      <c r="X12" s="199" t="s">
        <v>16</v>
      </c>
      <c r="Y12" s="200"/>
      <c r="Z12" s="200"/>
      <c r="AA12" s="200"/>
      <c r="AB12" s="200"/>
      <c r="AC12" s="200"/>
      <c r="AD12" s="200"/>
      <c r="AE12" s="201"/>
    </row>
    <row r="13" spans="1:31" s="2" customFormat="1" ht="30" customHeight="1" thickBot="1">
      <c r="A13" s="195"/>
      <c r="B13" s="202"/>
      <c r="C13" s="203"/>
      <c r="D13" s="203"/>
      <c r="E13" s="203"/>
      <c r="F13" s="204"/>
      <c r="G13" s="234" t="s">
        <v>67</v>
      </c>
      <c r="H13" s="228"/>
      <c r="I13" s="228"/>
      <c r="J13" s="228" t="s">
        <v>68</v>
      </c>
      <c r="K13" s="228"/>
      <c r="L13" s="228"/>
      <c r="M13" s="228" t="s">
        <v>69</v>
      </c>
      <c r="N13" s="228"/>
      <c r="O13" s="229"/>
      <c r="P13" s="234" t="s">
        <v>67</v>
      </c>
      <c r="Q13" s="228"/>
      <c r="R13" s="228"/>
      <c r="S13" s="228" t="s">
        <v>70</v>
      </c>
      <c r="T13" s="228"/>
      <c r="U13" s="228"/>
      <c r="V13" s="228" t="s">
        <v>69</v>
      </c>
      <c r="W13" s="229"/>
      <c r="X13" s="234" t="s">
        <v>67</v>
      </c>
      <c r="Y13" s="228"/>
      <c r="Z13" s="228"/>
      <c r="AA13" s="228" t="s">
        <v>70</v>
      </c>
      <c r="AB13" s="228"/>
      <c r="AC13" s="228"/>
      <c r="AD13" s="228" t="s">
        <v>69</v>
      </c>
      <c r="AE13" s="229"/>
    </row>
    <row r="14" spans="1:31" s="52" customFormat="1" ht="39" customHeight="1">
      <c r="A14" s="59" t="s">
        <v>22</v>
      </c>
      <c r="B14" s="238" t="s">
        <v>110</v>
      </c>
      <c r="C14" s="239"/>
      <c r="D14" s="239"/>
      <c r="E14" s="239"/>
      <c r="F14" s="240"/>
      <c r="G14" s="241">
        <v>0</v>
      </c>
      <c r="H14" s="242"/>
      <c r="I14" s="242"/>
      <c r="J14" s="242"/>
      <c r="K14" s="242"/>
      <c r="L14" s="242"/>
      <c r="M14" s="242">
        <f aca="true" t="shared" si="0" ref="M14:M19">+G14+J14</f>
        <v>0</v>
      </c>
      <c r="N14" s="242"/>
      <c r="O14" s="243"/>
      <c r="P14" s="241">
        <v>0</v>
      </c>
      <c r="Q14" s="242"/>
      <c r="R14" s="242"/>
      <c r="S14" s="242"/>
      <c r="T14" s="242"/>
      <c r="U14" s="242"/>
      <c r="V14" s="242">
        <f aca="true" t="shared" si="1" ref="V14:V19">P14+S14</f>
        <v>0</v>
      </c>
      <c r="W14" s="243"/>
      <c r="X14" s="241">
        <v>0</v>
      </c>
      <c r="Y14" s="242"/>
      <c r="Z14" s="242"/>
      <c r="AA14" s="242"/>
      <c r="AB14" s="242"/>
      <c r="AC14" s="242"/>
      <c r="AD14" s="242">
        <f aca="true" t="shared" si="2" ref="AD14:AD19">X14+AA14</f>
        <v>0</v>
      </c>
      <c r="AE14" s="243"/>
    </row>
    <row r="15" spans="1:31" s="52" customFormat="1" ht="39" customHeight="1">
      <c r="A15" s="15" t="s">
        <v>23</v>
      </c>
      <c r="B15" s="222" t="s">
        <v>111</v>
      </c>
      <c r="C15" s="223"/>
      <c r="D15" s="223"/>
      <c r="E15" s="223"/>
      <c r="F15" s="224"/>
      <c r="G15" s="225">
        <v>0</v>
      </c>
      <c r="H15" s="216"/>
      <c r="I15" s="216"/>
      <c r="J15" s="216"/>
      <c r="K15" s="216"/>
      <c r="L15" s="216"/>
      <c r="M15" s="216">
        <f t="shared" si="0"/>
        <v>0</v>
      </c>
      <c r="N15" s="216"/>
      <c r="O15" s="217"/>
      <c r="P15" s="225">
        <v>0</v>
      </c>
      <c r="Q15" s="216"/>
      <c r="R15" s="216"/>
      <c r="S15" s="216"/>
      <c r="T15" s="216"/>
      <c r="U15" s="216"/>
      <c r="V15" s="216">
        <f t="shared" si="1"/>
        <v>0</v>
      </c>
      <c r="W15" s="217"/>
      <c r="X15" s="225">
        <v>0</v>
      </c>
      <c r="Y15" s="216"/>
      <c r="Z15" s="216"/>
      <c r="AA15" s="216"/>
      <c r="AB15" s="216"/>
      <c r="AC15" s="216"/>
      <c r="AD15" s="216">
        <f t="shared" si="2"/>
        <v>0</v>
      </c>
      <c r="AE15" s="217"/>
    </row>
    <row r="16" spans="1:31" s="52" customFormat="1" ht="39" customHeight="1">
      <c r="A16" s="15" t="s">
        <v>25</v>
      </c>
      <c r="B16" s="244" t="s">
        <v>112</v>
      </c>
      <c r="C16" s="245"/>
      <c r="D16" s="245"/>
      <c r="E16" s="245"/>
      <c r="F16" s="246"/>
      <c r="G16" s="187">
        <v>0</v>
      </c>
      <c r="H16" s="188"/>
      <c r="I16" s="188"/>
      <c r="J16" s="189"/>
      <c r="K16" s="189"/>
      <c r="L16" s="55"/>
      <c r="M16" s="188">
        <f t="shared" si="0"/>
        <v>0</v>
      </c>
      <c r="N16" s="188"/>
      <c r="O16" s="190"/>
      <c r="P16" s="187">
        <v>0</v>
      </c>
      <c r="Q16" s="188"/>
      <c r="R16" s="188"/>
      <c r="S16" s="189"/>
      <c r="T16" s="189"/>
      <c r="U16" s="189"/>
      <c r="V16" s="188">
        <f t="shared" si="1"/>
        <v>0</v>
      </c>
      <c r="W16" s="190"/>
      <c r="X16" s="187">
        <v>0</v>
      </c>
      <c r="Y16" s="188"/>
      <c r="Z16" s="188"/>
      <c r="AA16" s="189"/>
      <c r="AB16" s="189"/>
      <c r="AC16" s="189"/>
      <c r="AD16" s="188">
        <f t="shared" si="2"/>
        <v>0</v>
      </c>
      <c r="AE16" s="190"/>
    </row>
    <row r="17" spans="1:31" s="52" customFormat="1" ht="39" customHeight="1">
      <c r="A17" s="15" t="s">
        <v>27</v>
      </c>
      <c r="B17" s="222" t="s">
        <v>113</v>
      </c>
      <c r="C17" s="223"/>
      <c r="D17" s="223"/>
      <c r="E17" s="223"/>
      <c r="F17" s="224"/>
      <c r="G17" s="225">
        <v>0</v>
      </c>
      <c r="H17" s="216"/>
      <c r="I17" s="216"/>
      <c r="J17" s="216"/>
      <c r="K17" s="216"/>
      <c r="L17" s="216"/>
      <c r="M17" s="216">
        <f t="shared" si="0"/>
        <v>0</v>
      </c>
      <c r="N17" s="216"/>
      <c r="O17" s="217"/>
      <c r="P17" s="225">
        <v>0</v>
      </c>
      <c r="Q17" s="216"/>
      <c r="R17" s="216"/>
      <c r="S17" s="216"/>
      <c r="T17" s="216"/>
      <c r="U17" s="216"/>
      <c r="V17" s="216">
        <f t="shared" si="1"/>
        <v>0</v>
      </c>
      <c r="W17" s="217"/>
      <c r="X17" s="225">
        <v>0</v>
      </c>
      <c r="Y17" s="216"/>
      <c r="Z17" s="216"/>
      <c r="AA17" s="216"/>
      <c r="AB17" s="216"/>
      <c r="AC17" s="216"/>
      <c r="AD17" s="216">
        <f t="shared" si="2"/>
        <v>0</v>
      </c>
      <c r="AE17" s="217"/>
    </row>
    <row r="18" spans="1:31" s="52" customFormat="1" ht="63.75" customHeight="1">
      <c r="A18" s="15" t="s">
        <v>29</v>
      </c>
      <c r="B18" s="247" t="s">
        <v>114</v>
      </c>
      <c r="C18" s="248"/>
      <c r="D18" s="248"/>
      <c r="E18" s="248"/>
      <c r="F18" s="249"/>
      <c r="G18" s="225">
        <v>0</v>
      </c>
      <c r="H18" s="216"/>
      <c r="I18" s="216"/>
      <c r="J18" s="216"/>
      <c r="K18" s="216"/>
      <c r="L18" s="216"/>
      <c r="M18" s="216">
        <f t="shared" si="0"/>
        <v>0</v>
      </c>
      <c r="N18" s="216"/>
      <c r="O18" s="217"/>
      <c r="P18" s="225">
        <v>0</v>
      </c>
      <c r="Q18" s="216"/>
      <c r="R18" s="216"/>
      <c r="S18" s="216"/>
      <c r="T18" s="216"/>
      <c r="U18" s="216"/>
      <c r="V18" s="216">
        <f t="shared" si="1"/>
        <v>0</v>
      </c>
      <c r="W18" s="217"/>
      <c r="X18" s="225">
        <v>0</v>
      </c>
      <c r="Y18" s="216"/>
      <c r="Z18" s="216"/>
      <c r="AA18" s="216"/>
      <c r="AB18" s="216"/>
      <c r="AC18" s="216"/>
      <c r="AD18" s="216">
        <f t="shared" si="2"/>
        <v>0</v>
      </c>
      <c r="AE18" s="217"/>
    </row>
    <row r="19" spans="1:31" s="52" customFormat="1" ht="39" customHeight="1" thickBot="1">
      <c r="A19" s="13" t="s">
        <v>30</v>
      </c>
      <c r="B19" s="250" t="s">
        <v>115</v>
      </c>
      <c r="C19" s="251"/>
      <c r="D19" s="251"/>
      <c r="E19" s="251"/>
      <c r="F19" s="252"/>
      <c r="G19" s="253">
        <v>0</v>
      </c>
      <c r="H19" s="254"/>
      <c r="I19" s="254"/>
      <c r="J19" s="254"/>
      <c r="K19" s="254"/>
      <c r="L19" s="254"/>
      <c r="M19" s="254">
        <f t="shared" si="0"/>
        <v>0</v>
      </c>
      <c r="N19" s="254"/>
      <c r="O19" s="255"/>
      <c r="P19" s="253">
        <v>0</v>
      </c>
      <c r="Q19" s="254"/>
      <c r="R19" s="254"/>
      <c r="S19" s="254"/>
      <c r="T19" s="254"/>
      <c r="U19" s="254"/>
      <c r="V19" s="254">
        <f t="shared" si="1"/>
        <v>0</v>
      </c>
      <c r="W19" s="255"/>
      <c r="X19" s="253">
        <v>0</v>
      </c>
      <c r="Y19" s="254"/>
      <c r="Z19" s="254"/>
      <c r="AA19" s="254"/>
      <c r="AB19" s="254"/>
      <c r="AC19" s="254"/>
      <c r="AD19" s="254">
        <f t="shared" si="2"/>
        <v>0</v>
      </c>
      <c r="AE19" s="255"/>
    </row>
    <row r="22" ht="15">
      <c r="A22" s="31" t="str">
        <f>fedőlap!A57</f>
        <v>Keltezés:Gödöllő,2020.02.15.</v>
      </c>
    </row>
    <row r="24" spans="25:30" ht="15">
      <c r="Y24" s="10"/>
      <c r="Z24" s="10"/>
      <c r="AA24" s="10"/>
      <c r="AB24" s="10"/>
      <c r="AC24" s="10"/>
      <c r="AD24" s="10"/>
    </row>
    <row r="25" spans="25:30" ht="15">
      <c r="Y25" s="80" t="s">
        <v>61</v>
      </c>
      <c r="Z25" s="80"/>
      <c r="AA25" s="80"/>
      <c r="AB25" s="80"/>
      <c r="AC25" s="80"/>
      <c r="AD25" s="80"/>
    </row>
    <row r="26" spans="25:30" ht="15">
      <c r="Y26" s="105" t="s">
        <v>78</v>
      </c>
      <c r="Z26" s="105"/>
      <c r="AA26" s="105"/>
      <c r="AB26" s="105"/>
      <c r="AC26" s="105"/>
      <c r="AD26" s="8"/>
    </row>
    <row r="28" spans="1:31" ht="15">
      <c r="A28" s="67" t="s">
        <v>116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</row>
  </sheetData>
  <sheetProtection/>
  <mergeCells count="83">
    <mergeCell ref="Y25:AD25"/>
    <mergeCell ref="Y26:AC26"/>
    <mergeCell ref="V19:W19"/>
    <mergeCell ref="X19:Z19"/>
    <mergeCell ref="AA19:AC19"/>
    <mergeCell ref="AD19:AE19"/>
    <mergeCell ref="AD18:AE18"/>
    <mergeCell ref="B19:F19"/>
    <mergeCell ref="G19:I19"/>
    <mergeCell ref="J19:L19"/>
    <mergeCell ref="M19:O19"/>
    <mergeCell ref="P19:R19"/>
    <mergeCell ref="S19:U19"/>
    <mergeCell ref="AD17:AE17"/>
    <mergeCell ref="B18:F18"/>
    <mergeCell ref="G18:I18"/>
    <mergeCell ref="J18:L18"/>
    <mergeCell ref="M18:O18"/>
    <mergeCell ref="P18:R18"/>
    <mergeCell ref="S18:U18"/>
    <mergeCell ref="V18:W18"/>
    <mergeCell ref="X18:Z18"/>
    <mergeCell ref="AA18:AC18"/>
    <mergeCell ref="AD16:AE16"/>
    <mergeCell ref="B17:F17"/>
    <mergeCell ref="G17:I17"/>
    <mergeCell ref="J17:L17"/>
    <mergeCell ref="M17:O17"/>
    <mergeCell ref="P17:R17"/>
    <mergeCell ref="S17:U17"/>
    <mergeCell ref="V17:W17"/>
    <mergeCell ref="X17:Z17"/>
    <mergeCell ref="AA17:AC17"/>
    <mergeCell ref="AD15:AE15"/>
    <mergeCell ref="B16:F16"/>
    <mergeCell ref="G16:I16"/>
    <mergeCell ref="J16:K16"/>
    <mergeCell ref="M16:O16"/>
    <mergeCell ref="P16:R16"/>
    <mergeCell ref="S16:U16"/>
    <mergeCell ref="V16:W16"/>
    <mergeCell ref="X16:Z16"/>
    <mergeCell ref="AA16:AC16"/>
    <mergeCell ref="AD14:AE14"/>
    <mergeCell ref="B15:F15"/>
    <mergeCell ref="G15:I15"/>
    <mergeCell ref="J15:L15"/>
    <mergeCell ref="M15:O15"/>
    <mergeCell ref="P15:R15"/>
    <mergeCell ref="S15:U15"/>
    <mergeCell ref="V15:W15"/>
    <mergeCell ref="X15:Z15"/>
    <mergeCell ref="AA15:AC15"/>
    <mergeCell ref="AD13:AE13"/>
    <mergeCell ref="B14:F14"/>
    <mergeCell ref="G14:I14"/>
    <mergeCell ref="J14:L14"/>
    <mergeCell ref="M14:O14"/>
    <mergeCell ref="P14:R14"/>
    <mergeCell ref="S14:U14"/>
    <mergeCell ref="V14:W14"/>
    <mergeCell ref="X14:Z14"/>
    <mergeCell ref="AA14:AC14"/>
    <mergeCell ref="P12:W12"/>
    <mergeCell ref="X12:AE12"/>
    <mergeCell ref="G13:I13"/>
    <mergeCell ref="J13:L13"/>
    <mergeCell ref="M13:O13"/>
    <mergeCell ref="P13:R13"/>
    <mergeCell ref="S13:U13"/>
    <mergeCell ref="V13:W13"/>
    <mergeCell ref="X13:Z13"/>
    <mergeCell ref="AA13:AC13"/>
    <mergeCell ref="A28:AE28"/>
    <mergeCell ref="A1:AE1"/>
    <mergeCell ref="A2:AE2"/>
    <mergeCell ref="D4:AE4"/>
    <mergeCell ref="D6:AE6"/>
    <mergeCell ref="A8:AE8"/>
    <mergeCell ref="A10:AB10"/>
    <mergeCell ref="A12:A13"/>
    <mergeCell ref="B12:F13"/>
    <mergeCell ref="G12:O12"/>
  </mergeCells>
  <printOptions horizontalCentered="1"/>
  <pageMargins left="0.2362204724409449" right="0.4724409448818898" top="0.984251968503937" bottom="0.984251968503937" header="0.5118110236220472" footer="0.5118110236220472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gabi</cp:lastModifiedBy>
  <cp:lastPrinted>2013-03-24T20:54:34Z</cp:lastPrinted>
  <dcterms:created xsi:type="dcterms:W3CDTF">2004-06-11T09:55:08Z</dcterms:created>
  <dcterms:modified xsi:type="dcterms:W3CDTF">2021-02-18T09:33:49Z</dcterms:modified>
  <cp:category/>
  <cp:version/>
  <cp:contentType/>
  <cp:contentStatus/>
</cp:coreProperties>
</file>